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Лист1!$A$4:$K$214</definedName>
    <definedName name="_xlnm.Print_Area" localSheetId="0">Лист1!$A$1:$I$213</definedName>
  </definedNames>
  <calcPr calcId="144525"/>
</workbook>
</file>

<file path=xl/calcChain.xml><?xml version="1.0" encoding="utf-8"?>
<calcChain xmlns="http://schemas.openxmlformats.org/spreadsheetml/2006/main">
  <c r="I135" i="1" l="1"/>
  <c r="I134" i="1" s="1"/>
  <c r="I133" i="1" s="1"/>
  <c r="I132" i="1" s="1"/>
  <c r="I19" i="1"/>
  <c r="I18" i="1" s="1"/>
  <c r="I17" i="1" s="1"/>
  <c r="J147" i="1" l="1"/>
  <c r="I15" i="1" l="1"/>
  <c r="I14" i="1" s="1"/>
  <c r="K184" i="1" l="1"/>
  <c r="K183" i="1" s="1"/>
  <c r="K182" i="1" s="1"/>
  <c r="K181" i="1" s="1"/>
  <c r="K180" i="1" s="1"/>
  <c r="K179" i="1" s="1"/>
  <c r="K178" i="1" s="1"/>
  <c r="K177" i="1" s="1"/>
  <c r="J184" i="1"/>
  <c r="J183" i="1" s="1"/>
  <c r="J182" i="1" s="1"/>
  <c r="J181" i="1" s="1"/>
  <c r="J180" i="1" s="1"/>
  <c r="J179" i="1" s="1"/>
  <c r="J178" i="1" s="1"/>
  <c r="J177" i="1" s="1"/>
  <c r="I184" i="1"/>
  <c r="I183" i="1" s="1"/>
  <c r="I182" i="1" s="1"/>
  <c r="I181" i="1" s="1"/>
  <c r="I180" i="1" s="1"/>
  <c r="I179" i="1" s="1"/>
  <c r="I178" i="1" s="1"/>
  <c r="I177" i="1" s="1"/>
  <c r="I59" i="1"/>
  <c r="I58" i="1" s="1"/>
  <c r="I57" i="1" s="1"/>
  <c r="K147" i="1" l="1"/>
  <c r="I147" i="1"/>
  <c r="I146" i="1" s="1"/>
  <c r="K99" i="1"/>
  <c r="J99" i="1"/>
  <c r="I99" i="1"/>
  <c r="I98" i="1" s="1"/>
  <c r="K175" i="1"/>
  <c r="K174" i="1" s="1"/>
  <c r="K173" i="1" s="1"/>
  <c r="K172" i="1" s="1"/>
  <c r="K171" i="1" s="1"/>
  <c r="J175" i="1"/>
  <c r="J174" i="1" s="1"/>
  <c r="J173" i="1" s="1"/>
  <c r="J172" i="1" s="1"/>
  <c r="J171" i="1" s="1"/>
  <c r="I175" i="1"/>
  <c r="I174" i="1" s="1"/>
  <c r="I173" i="1" s="1"/>
  <c r="I172" i="1" s="1"/>
  <c r="I171" i="1" s="1"/>
  <c r="K156" i="1" l="1"/>
  <c r="K155" i="1" s="1"/>
  <c r="K154" i="1" s="1"/>
  <c r="K153" i="1" s="1"/>
  <c r="K152" i="1" s="1"/>
  <c r="K151" i="1" s="1"/>
  <c r="K150" i="1" s="1"/>
  <c r="K149" i="1" s="1"/>
  <c r="J156" i="1"/>
  <c r="J155" i="1" s="1"/>
  <c r="J154" i="1" s="1"/>
  <c r="J153" i="1" s="1"/>
  <c r="J152" i="1" s="1"/>
  <c r="J151" i="1" s="1"/>
  <c r="J150" i="1" s="1"/>
  <c r="J149" i="1" s="1"/>
  <c r="I156" i="1"/>
  <c r="I155" i="1" s="1"/>
  <c r="I154" i="1" s="1"/>
  <c r="I153" i="1" s="1"/>
  <c r="I152" i="1" s="1"/>
  <c r="I151" i="1" s="1"/>
  <c r="I150" i="1" s="1"/>
  <c r="I149" i="1" s="1"/>
  <c r="K189" i="1" l="1"/>
  <c r="K188" i="1" s="1"/>
  <c r="K187" i="1" s="1"/>
  <c r="K186" i="1" s="1"/>
  <c r="J189" i="1"/>
  <c r="J188" i="1" s="1"/>
  <c r="J187" i="1" s="1"/>
  <c r="J186" i="1" s="1"/>
  <c r="I189" i="1"/>
  <c r="I188" i="1" s="1"/>
  <c r="I187" i="1" s="1"/>
  <c r="I186" i="1" s="1"/>
  <c r="K128" i="1" l="1"/>
  <c r="K127" i="1" s="1"/>
  <c r="J128" i="1"/>
  <c r="J127" i="1" s="1"/>
  <c r="I128" i="1"/>
  <c r="I127" i="1" s="1"/>
  <c r="K122" i="1"/>
  <c r="K121" i="1" s="1"/>
  <c r="K120" i="1" s="1"/>
  <c r="J122" i="1"/>
  <c r="J121" i="1" s="1"/>
  <c r="J120" i="1" s="1"/>
  <c r="I122" i="1"/>
  <c r="I121" i="1" s="1"/>
  <c r="I120" i="1" s="1"/>
  <c r="K118" i="1"/>
  <c r="K117" i="1" s="1"/>
  <c r="K116" i="1" s="1"/>
  <c r="J118" i="1"/>
  <c r="J117" i="1" s="1"/>
  <c r="J116" i="1" s="1"/>
  <c r="I118" i="1"/>
  <c r="I117" i="1" s="1"/>
  <c r="I116" i="1" s="1"/>
  <c r="K81" i="1"/>
  <c r="J81" i="1"/>
  <c r="I81" i="1"/>
  <c r="J115" i="1" l="1"/>
  <c r="J114" i="1" s="1"/>
  <c r="K115" i="1"/>
  <c r="K114" i="1" s="1"/>
  <c r="I115" i="1"/>
  <c r="I114" i="1" s="1"/>
  <c r="K208" i="1"/>
  <c r="J208" i="1"/>
  <c r="I208" i="1"/>
  <c r="K210" i="1"/>
  <c r="J210" i="1"/>
  <c r="I210" i="1"/>
  <c r="K71" i="1"/>
  <c r="K69" i="1" s="1"/>
  <c r="J71" i="1"/>
  <c r="J69" i="1" s="1"/>
  <c r="I71" i="1"/>
  <c r="I69" i="1" s="1"/>
  <c r="K78" i="1" l="1"/>
  <c r="J78" i="1"/>
  <c r="I78" i="1"/>
  <c r="K77" i="1" l="1"/>
  <c r="J77" i="1"/>
  <c r="I77" i="1"/>
  <c r="K168" i="1" l="1"/>
  <c r="K167" i="1" s="1"/>
  <c r="J168" i="1"/>
  <c r="J167" i="1" s="1"/>
  <c r="I168" i="1"/>
  <c r="K85" i="1"/>
  <c r="K84" i="1" s="1"/>
  <c r="J85" i="1"/>
  <c r="J84" i="1" s="1"/>
  <c r="I85" i="1"/>
  <c r="I84" i="1" s="1"/>
  <c r="K89" i="1"/>
  <c r="K88" i="1" s="1"/>
  <c r="J89" i="1"/>
  <c r="J88" i="1" s="1"/>
  <c r="I89" i="1"/>
  <c r="I88" i="1" s="1"/>
  <c r="I145" i="1"/>
  <c r="I144" i="1" s="1"/>
  <c r="K98" i="1"/>
  <c r="K97" i="1" s="1"/>
  <c r="J98" i="1"/>
  <c r="J97" i="1" s="1"/>
  <c r="K103" i="1"/>
  <c r="K101" i="1" s="1"/>
  <c r="J103" i="1"/>
  <c r="I103" i="1"/>
  <c r="K197" i="1"/>
  <c r="J197" i="1"/>
  <c r="K146" i="1"/>
  <c r="K145" i="1" s="1"/>
  <c r="K144" i="1" s="1"/>
  <c r="J146" i="1"/>
  <c r="J145" i="1" s="1"/>
  <c r="J144" i="1" s="1"/>
  <c r="K130" i="1"/>
  <c r="K126" i="1" s="1"/>
  <c r="J130" i="1"/>
  <c r="J126" i="1" s="1"/>
  <c r="K108" i="1"/>
  <c r="K107" i="1" s="1"/>
  <c r="K106" i="1" s="1"/>
  <c r="K105" i="1" s="1"/>
  <c r="J108" i="1"/>
  <c r="J107" i="1" s="1"/>
  <c r="J106" i="1" s="1"/>
  <c r="J105" i="1" s="1"/>
  <c r="K63" i="1"/>
  <c r="K61" i="1" s="1"/>
  <c r="J63" i="1"/>
  <c r="J62" i="1" s="1"/>
  <c r="K59" i="1"/>
  <c r="K58" i="1" s="1"/>
  <c r="K57" i="1" s="1"/>
  <c r="J59" i="1"/>
  <c r="J58" i="1" s="1"/>
  <c r="J57" i="1" s="1"/>
  <c r="K49" i="1"/>
  <c r="K48" i="1" s="1"/>
  <c r="K47" i="1" s="1"/>
  <c r="K46" i="1" s="1"/>
  <c r="J49" i="1"/>
  <c r="J48" i="1" s="1"/>
  <c r="J47" i="1" s="1"/>
  <c r="J46" i="1" s="1"/>
  <c r="K44" i="1"/>
  <c r="K43" i="1" s="1"/>
  <c r="K42" i="1" s="1"/>
  <c r="K41" i="1" s="1"/>
  <c r="K40" i="1" s="1"/>
  <c r="K39" i="1" s="1"/>
  <c r="J44" i="1"/>
  <c r="J43" i="1" s="1"/>
  <c r="J42" i="1" s="1"/>
  <c r="J41" i="1" s="1"/>
  <c r="J40" i="1" s="1"/>
  <c r="J39" i="1" s="1"/>
  <c r="K37" i="1"/>
  <c r="K35" i="1" s="1"/>
  <c r="J37" i="1"/>
  <c r="J35" i="1" s="1"/>
  <c r="K33" i="1"/>
  <c r="K32" i="1" s="1"/>
  <c r="K31" i="1" s="1"/>
  <c r="J33" i="1"/>
  <c r="J32" i="1" s="1"/>
  <c r="J31" i="1" s="1"/>
  <c r="K23" i="1"/>
  <c r="K22" i="1" s="1"/>
  <c r="K21" i="1" s="1"/>
  <c r="J23" i="1"/>
  <c r="J22" i="1" s="1"/>
  <c r="J21" i="1" s="1"/>
  <c r="K15" i="1"/>
  <c r="K14" i="1" s="1"/>
  <c r="K13" i="1" s="1"/>
  <c r="J15" i="1"/>
  <c r="J14" i="1" s="1"/>
  <c r="J13" i="1" s="1"/>
  <c r="J12" i="1" s="1"/>
  <c r="I63" i="1"/>
  <c r="I61" i="1" s="1"/>
  <c r="I56" i="1" s="1"/>
  <c r="I49" i="1"/>
  <c r="I23" i="1"/>
  <c r="I22" i="1" s="1"/>
  <c r="I21" i="1" s="1"/>
  <c r="I33" i="1"/>
  <c r="I32" i="1" s="1"/>
  <c r="I37" i="1"/>
  <c r="I35" i="1" s="1"/>
  <c r="I197" i="1"/>
  <c r="I130" i="1"/>
  <c r="I126" i="1" s="1"/>
  <c r="I125" i="1" s="1"/>
  <c r="I108" i="1"/>
  <c r="I107" i="1" s="1"/>
  <c r="I106" i="1" s="1"/>
  <c r="I105" i="1" s="1"/>
  <c r="I48" i="1"/>
  <c r="I47" i="1" s="1"/>
  <c r="I46" i="1" s="1"/>
  <c r="I44" i="1"/>
  <c r="I43" i="1" s="1"/>
  <c r="I42" i="1" s="1"/>
  <c r="I41" i="1" s="1"/>
  <c r="I40" i="1" s="1"/>
  <c r="I39" i="1" s="1"/>
  <c r="C84" i="2"/>
  <c r="C82" i="2" s="1"/>
  <c r="C86" i="2"/>
  <c r="C90" i="2"/>
  <c r="C88" i="2"/>
  <c r="C94" i="2"/>
  <c r="C92" i="2" s="1"/>
  <c r="C98" i="2"/>
  <c r="C105" i="2"/>
  <c r="C104" i="2" s="1"/>
  <c r="C77" i="2"/>
  <c r="C76" i="2"/>
  <c r="C75" i="2"/>
  <c r="C70" i="2"/>
  <c r="C69" i="2" s="1"/>
  <c r="C72" i="2"/>
  <c r="C49" i="2"/>
  <c r="C43" i="2"/>
  <c r="C40" i="2" s="1"/>
  <c r="C57" i="2"/>
  <c r="C28" i="2"/>
  <c r="C27" i="2"/>
  <c r="C20" i="2"/>
  <c r="C23" i="2"/>
  <c r="C22" i="2"/>
  <c r="C19" i="2"/>
  <c r="C17" i="2"/>
  <c r="C16" i="2" s="1"/>
  <c r="C9" i="2"/>
  <c r="C8" i="2"/>
  <c r="C7" i="2" s="1"/>
  <c r="K12" i="1" l="1"/>
  <c r="I55" i="1"/>
  <c r="I31" i="1"/>
  <c r="I30" i="1" s="1"/>
  <c r="I29" i="1" s="1"/>
  <c r="I28" i="1" s="1"/>
  <c r="I97" i="1"/>
  <c r="I13" i="1"/>
  <c r="I12" i="1" s="1"/>
  <c r="J11" i="1"/>
  <c r="J10" i="1" s="1"/>
  <c r="J9" i="1" s="1"/>
  <c r="J8" i="1" s="1"/>
  <c r="J7" i="1" s="1"/>
  <c r="K11" i="1"/>
  <c r="K10" i="1" s="1"/>
  <c r="K9" i="1" s="1"/>
  <c r="K8" i="1" s="1"/>
  <c r="K7" i="1" s="1"/>
  <c r="I167" i="1"/>
  <c r="I166" i="1" s="1"/>
  <c r="K62" i="1"/>
  <c r="J196" i="1"/>
  <c r="J195" i="1" s="1"/>
  <c r="J194" i="1" s="1"/>
  <c r="J193" i="1" s="1"/>
  <c r="J192" i="1" s="1"/>
  <c r="J191" i="1" s="1"/>
  <c r="I196" i="1"/>
  <c r="I195" i="1" s="1"/>
  <c r="I194" i="1" s="1"/>
  <c r="I193" i="1" s="1"/>
  <c r="I192" i="1" s="1"/>
  <c r="I191" i="1" s="1"/>
  <c r="K196" i="1"/>
  <c r="K195" i="1" s="1"/>
  <c r="K194" i="1" s="1"/>
  <c r="K193" i="1" s="1"/>
  <c r="K192" i="1" s="1"/>
  <c r="K191" i="1" s="1"/>
  <c r="K56" i="1"/>
  <c r="K55" i="1" s="1"/>
  <c r="J143" i="1"/>
  <c r="J142" i="1" s="1"/>
  <c r="J141" i="1" s="1"/>
  <c r="J140" i="1" s="1"/>
  <c r="J139" i="1" s="1"/>
  <c r="J138" i="1" s="1"/>
  <c r="J137" i="1" s="1"/>
  <c r="K143" i="1"/>
  <c r="K142" i="1" s="1"/>
  <c r="K141" i="1" s="1"/>
  <c r="K140" i="1" s="1"/>
  <c r="K139" i="1" s="1"/>
  <c r="K138" i="1" s="1"/>
  <c r="K137" i="1" s="1"/>
  <c r="I143" i="1"/>
  <c r="I142" i="1" s="1"/>
  <c r="I141" i="1" s="1"/>
  <c r="I140" i="1" s="1"/>
  <c r="I139" i="1" s="1"/>
  <c r="I138" i="1" s="1"/>
  <c r="I137" i="1" s="1"/>
  <c r="K36" i="1"/>
  <c r="K207" i="1"/>
  <c r="K206" i="1" s="1"/>
  <c r="K205" i="1" s="1"/>
  <c r="J207" i="1"/>
  <c r="J206" i="1" s="1"/>
  <c r="J205" i="1" s="1"/>
  <c r="I207" i="1"/>
  <c r="I206" i="1" s="1"/>
  <c r="I205" i="1" s="1"/>
  <c r="K30" i="1"/>
  <c r="K29" i="1" s="1"/>
  <c r="K28" i="1" s="1"/>
  <c r="K102" i="1"/>
  <c r="K125" i="1"/>
  <c r="K124" i="1" s="1"/>
  <c r="K113" i="1" s="1"/>
  <c r="K112" i="1" s="1"/>
  <c r="I124" i="1"/>
  <c r="I113" i="1" s="1"/>
  <c r="I112" i="1" s="1"/>
  <c r="K166" i="1"/>
  <c r="I68" i="1"/>
  <c r="J125" i="1"/>
  <c r="J124" i="1" s="1"/>
  <c r="J68" i="1"/>
  <c r="J67" i="1" s="1"/>
  <c r="J66" i="1" s="1"/>
  <c r="J166" i="1"/>
  <c r="K68" i="1"/>
  <c r="K67" i="1" s="1"/>
  <c r="K66" i="1" s="1"/>
  <c r="J61" i="1"/>
  <c r="K96" i="1"/>
  <c r="K95" i="1" s="1"/>
  <c r="K94" i="1" s="1"/>
  <c r="K93" i="1" s="1"/>
  <c r="K92" i="1" s="1"/>
  <c r="K91" i="1" s="1"/>
  <c r="J30" i="1"/>
  <c r="J29" i="1" s="1"/>
  <c r="J28" i="1" s="1"/>
  <c r="J36" i="1"/>
  <c r="I36" i="1"/>
  <c r="C80" i="2"/>
  <c r="C79" i="2" s="1"/>
  <c r="C6" i="2"/>
  <c r="C107" i="2" s="1"/>
  <c r="I62" i="1"/>
  <c r="J101" i="1"/>
  <c r="J96" i="1" s="1"/>
  <c r="J95" i="1" s="1"/>
  <c r="J94" i="1" s="1"/>
  <c r="J93" i="1" s="1"/>
  <c r="J92" i="1" s="1"/>
  <c r="J91" i="1" s="1"/>
  <c r="J102" i="1"/>
  <c r="I101" i="1"/>
  <c r="I102" i="1"/>
  <c r="J113" i="1" l="1"/>
  <c r="J112" i="1" s="1"/>
  <c r="J111" i="1" s="1"/>
  <c r="J110" i="1" s="1"/>
  <c r="I11" i="1"/>
  <c r="I10" i="1" s="1"/>
  <c r="I9" i="1" s="1"/>
  <c r="I8" i="1" s="1"/>
  <c r="I7" i="1" s="1"/>
  <c r="I96" i="1"/>
  <c r="I95" i="1" s="1"/>
  <c r="I94" i="1" s="1"/>
  <c r="I93" i="1" s="1"/>
  <c r="I92" i="1" s="1"/>
  <c r="I91" i="1" s="1"/>
  <c r="I165" i="1"/>
  <c r="I164" i="1" s="1"/>
  <c r="I163" i="1" s="1"/>
  <c r="I162" i="1"/>
  <c r="I161" i="1" s="1"/>
  <c r="I204" i="1"/>
  <c r="I203" i="1" s="1"/>
  <c r="I202" i="1" s="1"/>
  <c r="I201" i="1" s="1"/>
  <c r="I200" i="1" s="1"/>
  <c r="I199" i="1" s="1"/>
  <c r="J204" i="1"/>
  <c r="J203" i="1" s="1"/>
  <c r="J202" i="1" s="1"/>
  <c r="J201" i="1" s="1"/>
  <c r="J200" i="1" s="1"/>
  <c r="J199" i="1" s="1"/>
  <c r="K204" i="1"/>
  <c r="K203" i="1" s="1"/>
  <c r="K202" i="1" s="1"/>
  <c r="K201" i="1" s="1"/>
  <c r="K200" i="1" s="1"/>
  <c r="K199" i="1" s="1"/>
  <c r="I111" i="1"/>
  <c r="I110" i="1" s="1"/>
  <c r="K111" i="1"/>
  <c r="K110" i="1" s="1"/>
  <c r="I67" i="1"/>
  <c r="J56" i="1"/>
  <c r="J55" i="1" s="1"/>
  <c r="J165" i="1"/>
  <c r="J164" i="1" s="1"/>
  <c r="J163" i="1" s="1"/>
  <c r="J162" i="1"/>
  <c r="J161" i="1" s="1"/>
  <c r="J65" i="1"/>
  <c r="K162" i="1"/>
  <c r="K161" i="1" s="1"/>
  <c r="K165" i="1"/>
  <c r="K164" i="1" s="1"/>
  <c r="K163" i="1" s="1"/>
  <c r="K65" i="1"/>
  <c r="K54" i="1" s="1"/>
  <c r="K53" i="1" s="1"/>
  <c r="J27" i="1"/>
  <c r="J26" i="1" s="1"/>
  <c r="J25" i="1" s="1"/>
  <c r="I27" i="1"/>
  <c r="I26" i="1" s="1"/>
  <c r="I25" i="1" s="1"/>
  <c r="I160" i="1" l="1"/>
  <c r="I159" i="1" s="1"/>
  <c r="I158" i="1" s="1"/>
  <c r="K27" i="1"/>
  <c r="K26" i="1" s="1"/>
  <c r="K25" i="1" s="1"/>
  <c r="I66" i="1"/>
  <c r="I65" i="1" s="1"/>
  <c r="I54" i="1" s="1"/>
  <c r="I53" i="1" s="1"/>
  <c r="I52" i="1" s="1"/>
  <c r="I51" i="1" s="1"/>
  <c r="I6" i="1" s="1"/>
  <c r="J160" i="1"/>
  <c r="J159" i="1" s="1"/>
  <c r="J158" i="1" s="1"/>
  <c r="K160" i="1"/>
  <c r="K159" i="1" s="1"/>
  <c r="K158" i="1" s="1"/>
  <c r="K52" i="1"/>
  <c r="K51" i="1" s="1"/>
  <c r="K6" i="1" s="1"/>
  <c r="J54" i="1"/>
  <c r="J53" i="1" s="1"/>
  <c r="K5" i="1" l="1"/>
  <c r="I5" i="1"/>
  <c r="J52" i="1"/>
  <c r="J51" i="1" s="1"/>
  <c r="J6" i="1" s="1"/>
  <c r="J5" i="1" l="1"/>
</calcChain>
</file>

<file path=xl/sharedStrings.xml><?xml version="1.0" encoding="utf-8"?>
<sst xmlns="http://schemas.openxmlformats.org/spreadsheetml/2006/main" count="544" uniqueCount="239">
  <si>
    <t xml:space="preserve">Наименование расходов </t>
  </si>
  <si>
    <t>Администрация Старопинигерского сельского поселения</t>
  </si>
  <si>
    <t>Общегосударственные вопросы</t>
  </si>
  <si>
    <t>Функционирование высшего должностного лица субъекта Российской Федерации  и муниципального образования</t>
  </si>
  <si>
    <t>Глава муниципального образования</t>
  </si>
  <si>
    <t>Расходы</t>
  </si>
  <si>
    <t>Оплата труда и начисления на оплату труда</t>
  </si>
  <si>
    <t>Заработная плата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</si>
  <si>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</si>
  <si>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</t>
  </si>
  <si>
    <t xml:space="preserve">Услуги связи </t>
  </si>
  <si>
    <t>Коммунальные услуги</t>
  </si>
  <si>
    <t>Отопление</t>
  </si>
  <si>
    <t xml:space="preserve">оплата потребления электроэнергии  </t>
  </si>
  <si>
    <t>Услуги по содержанию имущества</t>
  </si>
  <si>
    <t>Поступление нефинансовых активов</t>
  </si>
  <si>
    <t>Увеличение стоимости материальных запасов</t>
  </si>
  <si>
    <t>Межбюджетные трансферты</t>
  </si>
  <si>
    <t>Другие общегосударственные вопросы</t>
  </si>
  <si>
    <t>Иные межбюджетные трансферты</t>
  </si>
  <si>
    <t>Безвозмездные и безвозвратные перечисления бюджетам</t>
  </si>
  <si>
    <t>Перечисления другим бюджетам бюджетной системы Российской Федерации</t>
  </si>
  <si>
    <t>Национальная оборона</t>
  </si>
  <si>
    <t>Мобилизационная и вневойсковая подготовка</t>
  </si>
  <si>
    <t>Жилищно-коммунальное хозяйство</t>
  </si>
  <si>
    <t>Благоустройство</t>
  </si>
  <si>
    <t>Код бюджетной классификации</t>
  </si>
  <si>
    <t xml:space="preserve">                  Наименование доходного источника</t>
  </si>
  <si>
    <t xml:space="preserve">    тыс.руб.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</si>
  <si>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</si>
  <si>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</si>
  <si>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</si>
  <si>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</si>
  <si>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</si>
  <si>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</si>
  <si>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</si>
  <si>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182 1 01 02021 01 0000 110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</si>
  <si>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</si>
  <si>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182 1 01 02022 01 0000 110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</si>
  <si>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</si>
  <si>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</si>
  <si>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</si>
  <si>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</si>
  <si>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</si>
  <si>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182 1 05 03010 01 0000 110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</si>
  <si>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</si>
  <si>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</si>
  <si>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</si>
  <si>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</si>
  <si>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</si>
  <si>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</si>
  <si>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</si>
  <si>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</si>
  <si>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000 1 06 06010 00 0000 110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</si>
  <si>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</si>
  <si>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182 1 06 06013 10 0000 110</t>
  </si>
  <si>
    <t>Земельный налог, взимаемый по ставкам, установленным в соответствии  подпунктом 1 пункта 1 статьи 394 Налогового кодекса Российской Федерации  и применяемым к объектам налогообложения, расположенным в границах поселений</t>
  </si>
  <si>
    <t>000 1 08 00000 00 0000 000</t>
  </si>
  <si>
    <t xml:space="preserve">Государственная пошлина 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</si>
  <si>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</si>
  <si>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</t>
  </si>
  <si>
    <t>992 1 08 04020 01 0000 110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</si>
  <si>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</si>
  <si>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</si>
  <si>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</si>
  <si>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</si>
  <si>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</si>
  <si>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</si>
  <si>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</si>
  <si>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919 1 11 05013 10 0000 120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</si>
  <si>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</si>
  <si>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</si>
  <si>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</si>
  <si>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919 1 11 05035 10 0000 120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</si>
  <si>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 муниципальных бюджетных и автономных учреждений)</t>
  </si>
  <si>
    <t>000 113 00000 00 0000 000</t>
  </si>
  <si>
    <t>ДОХОДЫ ОТ ОКАЗАНИЯ ПЛАТНЫХ УСЛУГ (РАБОТ) И КОМПЕНСАЦИИ ЗАТРАТ ГОСУДАРСТВА</t>
  </si>
  <si>
    <t>000 1 13 01000 00 0000 130</t>
  </si>
  <si>
    <t xml:space="preserve"> Доходы от оказания платных услуг (работ)</t>
  </si>
  <si>
    <t>000 1 13 01990 00 0000 130</t>
  </si>
  <si>
    <t>Прочие доходы от оказания платных услуг (работ)</t>
  </si>
  <si>
    <t>992 1 13 01995 10 0000 130</t>
  </si>
  <si>
    <t>Прочие доходы от оказания платных услуг (работ) получателями средств бюджетов поселений</t>
  </si>
  <si>
    <t>000 1 14 00000 00 0000 000</t>
  </si>
  <si>
    <t>Доходы от продажи материальных и нематериальных активов</t>
  </si>
  <si>
    <t>000 1 14 06000 00 0000 430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</si>
  <si>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</si>
  <si>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000 1 14 06010 00 0000 430</t>
  </si>
  <si>
    <t>Доходы от продажи земельных участков, государственная собственность за которые не разграничена</t>
  </si>
  <si>
    <t>182 1 14 06013 10 0000 430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</si>
  <si>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</si>
  <si>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</si>
  <si>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</si>
  <si>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</si>
  <si>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</si>
  <si>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 xml:space="preserve">000 2 02 01000 00 0000 151 </t>
  </si>
  <si>
    <t xml:space="preserve">Дотации бюджетам субъектов Российской Федерации и муниципальных образований </t>
  </si>
  <si>
    <t>000 2 02 01001 00 0000 151</t>
  </si>
  <si>
    <t>Дотации на выравнивание бюджетной обеспеченности</t>
  </si>
  <si>
    <t>992 2 02 01001 10 0000 151</t>
  </si>
  <si>
    <t>Дотации бюджетам поселений на выравнивание бюджетной обеспеченности</t>
  </si>
  <si>
    <t>000 2 02 01003 00 0000 151</t>
  </si>
  <si>
    <t>Дотации бюджетам на поддержку мер по обеспечению сбалансированности бюджетов</t>
  </si>
  <si>
    <t>992 2 02 01003 10 0000 151</t>
  </si>
  <si>
    <t>Дотации бюджетам поселений на поддержку мер по обеспечению сбалансированности бюджетов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</si>
  <si>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</si>
  <si>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</si>
  <si>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000 2 02 02999 00 0000 151</t>
  </si>
  <si>
    <t>Прочие субсидии</t>
  </si>
  <si>
    <t>992 2 02 02999 10 0000 151</t>
  </si>
  <si>
    <t>Прочие субсидии бюджетам поселений</t>
  </si>
  <si>
    <t>000 2 02 03000 00 0000 151</t>
  </si>
  <si>
    <t>Субвенции бюджетам субъектов Российской Федерации   и муниципальных образований</t>
  </si>
  <si>
    <t>000 2 02 03015 00 0000 151</t>
  </si>
  <si>
    <t xml:space="preserve">Субвенции бюджетам  на осуществление  первичного воинского учета на территориях, где отсутствуют военные комиссариаты </t>
  </si>
  <si>
    <t>992 2 02 03015 10 0000 151</t>
  </si>
  <si>
    <t>Субвенции бюджетам поселений на осуществление  первичного воинского учета на территориях, где отсутствуют военные комиссариаты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</si>
  <si>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</si>
  <si>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</si>
  <si>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992 2 02 03024 10 0000 151</t>
  </si>
  <si>
    <t>Субвенции бюджетам поселений на выполнение передаваемых полномочий субъектов Российской Федерации</t>
  </si>
  <si>
    <t>000 2 02 04000 00 0000 151</t>
  </si>
  <si>
    <t>000 2 02 04999 00 0000 151</t>
  </si>
  <si>
    <t>Прочие межбюджетные трансферты, передаваемые бюджетам</t>
  </si>
  <si>
    <t>992 2 02 04999 10 0000 151</t>
  </si>
  <si>
    <t>Прочие межбюджетные трансферты, передаваемые бюджетам поселений</t>
  </si>
  <si>
    <t xml:space="preserve">        Итого  доходов</t>
  </si>
  <si>
    <t>000 101 02020 01 0000 110</t>
  </si>
  <si>
    <t>000 1 01 02021 01 0000 110</t>
  </si>
  <si>
    <t>Приложение 6</t>
  </si>
  <si>
    <t>Пргнозируемые объемы поступления доходов бюджета Старопинигерского сельского поселения по налоговым и неналоговым доходам и по безвозмездным поступлениям по подстатьям классификации доходов бюджетов на 2012 год</t>
  </si>
  <si>
    <t xml:space="preserve">  от 16.12.2011 №</t>
  </si>
  <si>
    <t xml:space="preserve">                                                     к решению Старопинигерской сельской Думы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</si>
  <si>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</si>
  <si>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Иные межбюджетные трансферты бюджету муниципального района из бюджета поселений на осуществление части переданных полномочий по решению вопросов местного значения поселения </t>
  </si>
  <si>
    <t>Национальная экономика</t>
  </si>
  <si>
    <t>Поддержка дорожного хозяйства</t>
  </si>
  <si>
    <t>Содержание и ремонт автомобильных дорог муниципального значения</t>
  </si>
  <si>
    <t>Отдельное мероприятие "Организация деятельности администрации Старопинигерского сельского поселения"</t>
  </si>
  <si>
    <t>Целевая статья</t>
  </si>
  <si>
    <t>Вид расходов</t>
  </si>
  <si>
    <t>КОСГУ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</si>
  <si>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</si>
  <si>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 государственных (муниципальных) органов</t>
  </si>
  <si>
    <t>Фонд оплаты труда государственных (муниципальных) органов и взносы по обязательному социальному страхованию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</si>
  <si>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</si>
  <si>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 для обеспечения государственных (муниципальных) нужд</t>
  </si>
  <si>
    <t>Резервные фонды</t>
  </si>
  <si>
    <t>Отдельное мероприятие "Обеспечение безопасности жизнедеятельности населения"</t>
  </si>
  <si>
    <t>Специалист по земельно-имущественным отношениям</t>
  </si>
  <si>
    <t>Расходы на выплаты персоналу  казенных учреждений</t>
  </si>
  <si>
    <t>Дорожное хозяйство (дорожные фонды)</t>
  </si>
  <si>
    <t>Отдельное мероприятие "Развитие транспортной инфраструктуры (содержание и ремонт дорог)"</t>
  </si>
  <si>
    <t>Отдельное мероприятие "Благоустройство территории поселения"</t>
  </si>
  <si>
    <t>Прочие мероприятия по благоустройству  поселений</t>
  </si>
  <si>
    <t>Начисления на выплаты по оплате труда</t>
  </si>
  <si>
    <t>Осуществление первичного воинского учета на территориях, где отсутствуют военные комиссариаты</t>
  </si>
  <si>
    <t>Оплата работ, услуг</t>
  </si>
  <si>
    <t>Национальная безопасность и првоохранительная деятельность</t>
  </si>
  <si>
    <t>Отдельное мероприятие "Обеспечение пожарной безопасности"</t>
  </si>
  <si>
    <t>Социальная политика</t>
  </si>
  <si>
    <t>Пенсионное обеспечение</t>
  </si>
  <si>
    <t>Отдельное мероприятие «Предоставление мер социальной поддержки отдельным категориям граждан Старопинигерского сельского поселения»</t>
  </si>
  <si>
    <t>00000 00000</t>
  </si>
  <si>
    <t>22000 00000</t>
  </si>
  <si>
    <t>22000 01010</t>
  </si>
  <si>
    <t>22000 01000</t>
  </si>
  <si>
    <t>22000 01100</t>
  </si>
  <si>
    <t>22000 18110</t>
  </si>
  <si>
    <t>22000 18000</t>
  </si>
  <si>
    <t>22000 10000</t>
  </si>
  <si>
    <t>22000 01200</t>
  </si>
  <si>
    <t>22000 02000</t>
  </si>
  <si>
    <t>22000 03000</t>
  </si>
  <si>
    <t>22000 08000</t>
  </si>
  <si>
    <t>22000 08020</t>
  </si>
  <si>
    <t>22000 07000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</si>
  <si>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</si>
  <si>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</si>
  <si>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Оплата труда </t>
  </si>
  <si>
    <t>Начисления на оплату труда</t>
  </si>
  <si>
    <t xml:space="preserve">Фонд оплаты труда государственных (муниципальных) органов  </t>
  </si>
  <si>
    <t>Иные бюджетные ассигнования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</si>
  <si>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</si>
  <si>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и иные выплаты работникам казенных учреждений </t>
  </si>
  <si>
    <t>уплата прочих налогов, сборов</t>
  </si>
  <si>
    <t>Социальное обеспечение и иные выплаты населению</t>
  </si>
  <si>
    <t>Уплата иных платежей</t>
  </si>
  <si>
    <t>Физическая культура и спорт</t>
  </si>
  <si>
    <t>Массовый спорт</t>
  </si>
  <si>
    <t>Закупка товаров, работ и услуг для обеспечения государственных (муниципальных) нужд</t>
  </si>
  <si>
    <t>22000 51180</t>
  </si>
  <si>
    <t>Отдельное мероприятие «Развитие физической культуры и спорта»</t>
  </si>
  <si>
    <t>Ведомство</t>
  </si>
  <si>
    <t>Раздел                                                           подраздел</t>
  </si>
  <si>
    <t>Условно утверждаемые расходы</t>
  </si>
  <si>
    <t>Специальные расходы</t>
  </si>
  <si>
    <t>Увеличение стоимости прочих материальных запасов однократного применения</t>
  </si>
  <si>
    <t>Увеличение стоимости горюче-смазочных материалов</t>
  </si>
  <si>
    <t>в рублях</t>
  </si>
  <si>
    <t>Работы, услуги по содержанию имущества</t>
  </si>
  <si>
    <t>ТКО</t>
  </si>
  <si>
    <t>Муниципальная программа Старопинигерского сельского поселения "Создание условий для развития Старопинигерского сельского поселения" на 2020-2024 годы</t>
  </si>
  <si>
    <t>Доп.                                             класс</t>
  </si>
  <si>
    <t>Закупка энергетических ресурсов</t>
  </si>
  <si>
    <t>"Пенсии, пособия, выплачиваемые работодателями, нанимателями бывшим работникам</t>
  </si>
  <si>
    <t>Иные пенсии, социальные доплаты к пенсиям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</si>
  <si>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</si>
  <si>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</si>
  <si>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Сумма на 2024 год</t>
  </si>
  <si>
    <t>Водоснабжение</t>
  </si>
  <si>
    <t>22-51180-00000-00000</t>
  </si>
  <si>
    <t>прочие работы, услуги</t>
  </si>
  <si>
    <t>Страхование</t>
  </si>
  <si>
    <t>Уличное освещение</t>
  </si>
  <si>
    <t>22000 09010</t>
  </si>
  <si>
    <t>Другие вопросы в области национальной экономики</t>
  </si>
  <si>
    <t>Отдельное мероприятие "Управление муниципальным имуществом"</t>
  </si>
  <si>
    <t>22000 04000</t>
  </si>
  <si>
    <t>Предложения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распределению бюджетных ассигнований, утвержденных решением Старопинигерской сельской Думы на 2023 год и плановый период 2024 и 2025 годов</t>
  </si>
  <si>
    <t>Сумма на 2025 год</t>
  </si>
  <si>
    <t>Реализация мероприятий национального проекта "Жилье и городская среда"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</si>
  <si>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</si>
  <si>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</si>
  <si>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прочие услуги</t>
  </si>
  <si>
    <t>220F0 00000</t>
  </si>
  <si>
    <t>220F2 00000</t>
  </si>
  <si>
    <t>220F2 55550</t>
  </si>
  <si>
    <t>22-55550-00000-00000</t>
  </si>
  <si>
    <t>22000 S5179</t>
  </si>
  <si>
    <t>Иные выплаты персоналу государственных (муниципальных) органов, за исключением фонда оплаты труда</t>
  </si>
  <si>
    <t>Социальные компенсации персоналу в натуральной форме</t>
  </si>
  <si>
    <t>Сумма изменений (+/-)</t>
  </si>
  <si>
    <t xml:space="preserve">Руководитель  ГРБС                                                                         </t>
  </si>
  <si>
    <t>М.М.Фалахиева</t>
  </si>
  <si>
    <t>Директор МКУ ЦБС</t>
  </si>
  <si>
    <t>Н.А. Богомолова</t>
  </si>
  <si>
    <t>Муниципальная программа Старопинигерского сельского поселения "Создание условий для развития Старопинигерского сельского поселения"</t>
  </si>
  <si>
    <t>Основание: Решение Старопинигерской сельской Думы от _____________________ 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</si>
</sst>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00"/>
    <numFmt numFmtId="165" formatCode="0.000"/>
    <numFmt numFmtId="166" formatCode="0000"/>
    <numFmt numFmtId="167" formatCode="\1000"/>
    <numFmt numFmtId="168" formatCode="0000000"/>
  </numFmts>
  <fonts count="2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0" fillId="0" borderId="0"/>
    <xf numFmtId="43" fontId="26" fillId="0" borderId="0" applyFont="0" applyFill="0" applyBorder="0" applyAlignment="0" applyProtection="0"/>
  </cellStyleXfs>
  <cellXfs count="185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6" fillId="0" borderId="3" xfId="0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vertical="top" wrapText="1"/>
    </xf>
    <xf numFmtId="0" fontId="1" fillId="0" borderId="0" xfId="0" applyFont="1"/>
    <xf numFmtId="0" fontId="9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3" fillId="0" borderId="3" xfId="0" applyFont="1" applyBorder="1" applyAlignment="1">
      <alignment horizontal="justify" vertical="top" wrapText="1"/>
    </xf>
    <xf numFmtId="0" fontId="11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2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horizontal="justify" vertical="top" wrapText="1"/>
    </xf>
    <xf numFmtId="0" fontId="0" fillId="0" borderId="0" xfId="0" applyBorder="1"/>
    <xf numFmtId="0" fontId="9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0" fontId="13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justify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5" fontId="6" fillId="0" borderId="3" xfId="0" applyNumberFormat="1" applyFont="1" applyBorder="1" applyAlignment="1">
      <alignment horizontal="center" vertical="top" wrapText="1"/>
    </xf>
    <xf numFmtId="165" fontId="6" fillId="0" borderId="8" xfId="0" applyNumberFormat="1" applyFont="1" applyBorder="1" applyAlignment="1">
      <alignment horizontal="center" vertical="top" wrapText="1"/>
    </xf>
    <xf numFmtId="165" fontId="6" fillId="0" borderId="1" xfId="0" applyNumberFormat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 vertical="top" wrapText="1"/>
    </xf>
    <xf numFmtId="165" fontId="2" fillId="0" borderId="9" xfId="0" applyNumberFormat="1" applyFont="1" applyBorder="1" applyAlignment="1">
      <alignment horizontal="center" vertical="top" wrapText="1"/>
    </xf>
    <xf numFmtId="165" fontId="2" fillId="0" borderId="10" xfId="0" applyNumberFormat="1" applyFont="1" applyBorder="1" applyAlignment="1">
      <alignment horizontal="center" vertical="top" wrapText="1"/>
    </xf>
    <xf numFmtId="165" fontId="2" fillId="0" borderId="8" xfId="0" applyNumberFormat="1" applyFont="1" applyBorder="1" applyAlignment="1">
      <alignment horizontal="center" vertical="top" wrapText="1"/>
    </xf>
    <xf numFmtId="165" fontId="2" fillId="0" borderId="3" xfId="0" applyNumberFormat="1" applyFont="1" applyBorder="1" applyAlignment="1">
      <alignment horizontal="center" vertical="top" wrapText="1"/>
    </xf>
    <xf numFmtId="165" fontId="6" fillId="0" borderId="11" xfId="0" applyNumberFormat="1" applyFont="1" applyBorder="1" applyAlignment="1">
      <alignment horizontal="center" vertical="top" wrapText="1"/>
    </xf>
    <xf numFmtId="165" fontId="6" fillId="0" borderId="2" xfId="0" applyNumberFormat="1" applyFont="1" applyBorder="1" applyAlignment="1">
      <alignment horizontal="center" vertical="top" wrapText="1"/>
    </xf>
    <xf numFmtId="165" fontId="6" fillId="0" borderId="12" xfId="0" applyNumberFormat="1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1" fontId="17" fillId="0" borderId="13" xfId="0" applyNumberFormat="1" applyFont="1" applyFill="1" applyBorder="1" applyAlignment="1">
      <alignment horizontal="left" vertical="center" wrapText="1"/>
    </xf>
    <xf numFmtId="0" fontId="0" fillId="0" borderId="0" xfId="0" applyFont="1"/>
    <xf numFmtId="49" fontId="5" fillId="0" borderId="13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1" fontId="17" fillId="0" borderId="13" xfId="0" applyNumberFormat="1" applyFont="1" applyBorder="1" applyAlignment="1">
      <alignment horizontal="left" wrapText="1"/>
    </xf>
    <xf numFmtId="0" fontId="5" fillId="0" borderId="1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2" fontId="5" fillId="0" borderId="13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2" fontId="4" fillId="0" borderId="13" xfId="0" applyNumberFormat="1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2" fontId="4" fillId="0" borderId="13" xfId="0" applyNumberFormat="1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1" fillId="0" borderId="0" xfId="0" applyFont="1" applyFill="1" applyBorder="1" applyAlignment="1">
      <alignment wrapText="1"/>
    </xf>
    <xf numFmtId="164" fontId="5" fillId="0" borderId="13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0" fillId="0" borderId="0" xfId="0" applyFill="1"/>
    <xf numFmtId="11" fontId="17" fillId="0" borderId="13" xfId="0" applyNumberFormat="1" applyFont="1" applyFill="1" applyBorder="1" applyAlignment="1">
      <alignment horizontal="left" wrapText="1"/>
    </xf>
    <xf numFmtId="0" fontId="3" fillId="0" borderId="13" xfId="0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2" fontId="15" fillId="0" borderId="13" xfId="0" applyNumberFormat="1" applyFont="1" applyFill="1" applyBorder="1" applyAlignment="1">
      <alignment horizontal="center" vertical="center" wrapText="1"/>
    </xf>
    <xf numFmtId="164" fontId="4" fillId="0" borderId="13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0" fillId="0" borderId="0" xfId="0" applyFont="1" applyFill="1"/>
    <xf numFmtId="11" fontId="19" fillId="0" borderId="13" xfId="0" applyNumberFormat="1" applyFont="1" applyFill="1" applyBorder="1" applyAlignment="1">
      <alignment horizontal="left" wrapText="1"/>
    </xf>
    <xf numFmtId="0" fontId="3" fillId="0" borderId="13" xfId="0" applyFont="1" applyFill="1" applyBorder="1" applyAlignment="1">
      <alignment horizontal="left" vertical="center" wrapText="1"/>
    </xf>
    <xf numFmtId="11" fontId="19" fillId="0" borderId="13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64" fontId="5" fillId="0" borderId="14" xfId="0" applyNumberFormat="1" applyFont="1" applyFill="1" applyBorder="1" applyAlignment="1">
      <alignment horizontal="center" vertical="center" wrapText="1"/>
    </xf>
    <xf numFmtId="11" fontId="18" fillId="0" borderId="13" xfId="0" applyNumberFormat="1" applyFont="1" applyFill="1" applyBorder="1" applyAlignment="1">
      <alignment horizontal="left" vertical="center" wrapText="1"/>
    </xf>
    <xf numFmtId="2" fontId="18" fillId="0" borderId="13" xfId="0" applyNumberFormat="1" applyFont="1" applyFill="1" applyBorder="1" applyAlignment="1">
      <alignment horizontal="center" vertical="center" wrapText="1"/>
    </xf>
    <xf numFmtId="49" fontId="15" fillId="0" borderId="13" xfId="0" applyNumberFormat="1" applyFont="1" applyFill="1" applyBorder="1" applyAlignment="1">
      <alignment horizontal="center" vertical="center"/>
    </xf>
    <xf numFmtId="49" fontId="18" fillId="0" borderId="13" xfId="0" applyNumberFormat="1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vertical="center"/>
    </xf>
    <xf numFmtId="0" fontId="22" fillId="0" borderId="13" xfId="0" applyFont="1" applyFill="1" applyBorder="1" applyAlignment="1">
      <alignment vertical="center"/>
    </xf>
    <xf numFmtId="0" fontId="4" fillId="0" borderId="13" xfId="0" applyFont="1" applyFill="1" applyBorder="1" applyAlignment="1">
      <alignment horizontal="center" vertical="center"/>
    </xf>
    <xf numFmtId="2" fontId="4" fillId="0" borderId="13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justify" vertical="top" wrapText="1"/>
    </xf>
    <xf numFmtId="168" fontId="5" fillId="0" borderId="13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justify" vertical="top" wrapText="1"/>
    </xf>
    <xf numFmtId="168" fontId="4" fillId="0" borderId="13" xfId="0" applyNumberFormat="1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24" fillId="0" borderId="13" xfId="0" applyFont="1" applyBorder="1" applyAlignment="1">
      <alignment horizontal="justify" vertical="top" wrapText="1"/>
    </xf>
    <xf numFmtId="0" fontId="25" fillId="0" borderId="13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left" vertical="top" wrapText="1"/>
    </xf>
    <xf numFmtId="43" fontId="5" fillId="0" borderId="13" xfId="2" applyFont="1" applyBorder="1" applyAlignment="1">
      <alignment horizontal="center" vertical="center" wrapText="1"/>
    </xf>
    <xf numFmtId="43" fontId="4" fillId="0" borderId="13" xfId="2" applyFont="1" applyBorder="1" applyAlignment="1">
      <alignment horizontal="center" vertical="center" wrapText="1"/>
    </xf>
    <xf numFmtId="43" fontId="4" fillId="0" borderId="13" xfId="2" applyFont="1" applyFill="1" applyBorder="1" applyAlignment="1">
      <alignment horizontal="center" vertical="center" wrapText="1"/>
    </xf>
    <xf numFmtId="43" fontId="5" fillId="0" borderId="13" xfId="2" applyFont="1" applyFill="1" applyBorder="1" applyAlignment="1">
      <alignment horizontal="center" vertical="center" wrapText="1"/>
    </xf>
    <xf numFmtId="43" fontId="15" fillId="0" borderId="13" xfId="2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23" fillId="0" borderId="0" xfId="0" applyFont="1" applyFill="1" applyAlignment="1">
      <alignment wrapText="1"/>
    </xf>
    <xf numFmtId="167" fontId="4" fillId="0" borderId="13" xfId="0" applyNumberFormat="1" applyFont="1" applyFill="1" applyBorder="1" applyAlignment="1">
      <alignment horizontal="center" vertical="center" wrapText="1"/>
    </xf>
    <xf numFmtId="167" fontId="5" fillId="0" borderId="13" xfId="0" applyNumberFormat="1" applyFont="1" applyFill="1" applyBorder="1" applyAlignment="1">
      <alignment horizontal="center" vertical="center" wrapText="1"/>
    </xf>
    <xf numFmtId="166" fontId="4" fillId="0" borderId="13" xfId="0" applyNumberFormat="1" applyFont="1" applyFill="1" applyBorder="1" applyAlignment="1">
      <alignment horizontal="center" vertical="center" wrapText="1"/>
    </xf>
    <xf numFmtId="166" fontId="5" fillId="0" borderId="13" xfId="0" applyNumberFormat="1" applyFont="1" applyFill="1" applyBorder="1" applyAlignment="1">
      <alignment horizontal="center" vertical="center" wrapText="1"/>
    </xf>
    <xf numFmtId="166" fontId="4" fillId="0" borderId="1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166" fontId="5" fillId="0" borderId="13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justify" vertical="top" wrapText="1"/>
    </xf>
    <xf numFmtId="0" fontId="9" fillId="0" borderId="15" xfId="0" applyFont="1" applyBorder="1" applyAlignment="1">
      <alignment horizontal="justify" vertical="top" wrapText="1"/>
    </xf>
    <xf numFmtId="0" fontId="4" fillId="0" borderId="0" xfId="0" applyFont="1" applyAlignment="1">
      <alignment horizontal="center"/>
    </xf>
    <xf numFmtId="0" fontId="4" fillId="0" borderId="20" xfId="0" applyFont="1" applyBorder="1" applyAlignment="1">
      <alignment horizontal="justify" vertical="top" wrapText="1"/>
    </xf>
    <xf numFmtId="0" fontId="15" fillId="0" borderId="21" xfId="0" applyFont="1" applyBorder="1" applyAlignment="1">
      <alignment horizontal="center" vertical="top" wrapText="1"/>
    </xf>
    <xf numFmtId="0" fontId="15" fillId="0" borderId="22" xfId="0" applyFont="1" applyBorder="1" applyAlignment="1">
      <alignment horizontal="center" vertical="top" wrapText="1"/>
    </xf>
    <xf numFmtId="0" fontId="15" fillId="0" borderId="23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justify" vertical="top" wrapText="1"/>
    </xf>
    <xf numFmtId="0" fontId="9" fillId="0" borderId="14" xfId="0" applyFont="1" applyBorder="1" applyAlignment="1">
      <alignment horizontal="justify" vertical="top" wrapText="1"/>
    </xf>
    <xf numFmtId="165" fontId="6" fillId="0" borderId="7" xfId="0" applyNumberFormat="1" applyFont="1" applyBorder="1" applyAlignment="1">
      <alignment horizontal="center" vertical="top" wrapText="1"/>
    </xf>
    <xf numFmtId="165" fontId="6" fillId="0" borderId="16" xfId="0" applyNumberFormat="1" applyFont="1" applyBorder="1" applyAlignment="1">
      <alignment horizontal="center" vertical="top" wrapText="1"/>
    </xf>
    <xf numFmtId="165" fontId="6" fillId="0" borderId="6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6" fillId="0" borderId="6" xfId="0" applyFont="1" applyBorder="1" applyAlignment="1">
      <alignment horizontal="justify" vertical="top" wrapText="1"/>
    </xf>
    <xf numFmtId="165" fontId="2" fillId="0" borderId="7" xfId="0" applyNumberFormat="1" applyFont="1" applyBorder="1" applyAlignment="1">
      <alignment horizontal="center" vertical="top" wrapText="1"/>
    </xf>
    <xf numFmtId="165" fontId="2" fillId="0" borderId="16" xfId="0" applyNumberFormat="1" applyFont="1" applyBorder="1" applyAlignment="1">
      <alignment horizontal="center" vertical="top" wrapText="1"/>
    </xf>
    <xf numFmtId="165" fontId="2" fillId="0" borderId="6" xfId="0" applyNumberFormat="1" applyFont="1" applyBorder="1" applyAlignment="1">
      <alignment horizontal="center" vertical="top" wrapText="1"/>
    </xf>
    <xf numFmtId="0" fontId="7" fillId="0" borderId="7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6" xfId="0" applyFont="1" applyBorder="1" applyAlignment="1">
      <alignment horizontal="justify" vertical="top" wrapText="1"/>
    </xf>
    <xf numFmtId="0" fontId="8" fillId="0" borderId="7" xfId="0" applyFont="1" applyBorder="1" applyAlignment="1">
      <alignment horizontal="justify" vertical="top" wrapText="1"/>
    </xf>
    <xf numFmtId="0" fontId="8" fillId="0" borderId="16" xfId="0" applyFont="1" applyBorder="1" applyAlignment="1">
      <alignment horizontal="justify" vertical="top" wrapText="1"/>
    </xf>
    <xf numFmtId="0" fontId="8" fillId="0" borderId="6" xfId="0" applyFont="1" applyBorder="1" applyAlignment="1">
      <alignment horizontal="justify" vertical="top" wrapText="1"/>
    </xf>
    <xf numFmtId="0" fontId="12" fillId="0" borderId="7" xfId="0" applyFont="1" applyBorder="1" applyAlignment="1">
      <alignment horizontal="justify" vertical="top" wrapText="1"/>
    </xf>
    <xf numFmtId="0" fontId="12" fillId="0" borderId="16" xfId="0" applyFont="1" applyBorder="1" applyAlignment="1">
      <alignment horizontal="justify" vertical="top" wrapText="1"/>
    </xf>
    <xf numFmtId="0" fontId="12" fillId="0" borderId="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13" fillId="0" borderId="7" xfId="0" applyFont="1" applyBorder="1" applyAlignment="1">
      <alignment horizontal="justify" vertical="top" wrapText="1"/>
    </xf>
    <xf numFmtId="0" fontId="13" fillId="0" borderId="6" xfId="0" applyFont="1" applyBorder="1" applyAlignment="1">
      <alignment horizontal="justify" vertical="top" wrapText="1"/>
    </xf>
    <xf numFmtId="0" fontId="6" fillId="0" borderId="21" xfId="0" applyFont="1" applyBorder="1" applyAlignment="1">
      <alignment horizontal="center" vertical="top" wrapText="1"/>
    </xf>
    <xf numFmtId="0" fontId="6" fillId="0" borderId="23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justify" vertical="top" wrapText="1"/>
    </xf>
    <xf numFmtId="0" fontId="11" fillId="0" borderId="16" xfId="0" applyFont="1" applyBorder="1" applyAlignment="1">
      <alignment horizontal="justify" vertical="top" wrapText="1"/>
    </xf>
    <xf numFmtId="0" fontId="14" fillId="0" borderId="21" xfId="0" applyFont="1" applyBorder="1" applyAlignment="1">
      <alignment horizontal="justify" vertical="top" wrapText="1"/>
    </xf>
    <xf numFmtId="0" fontId="14" fillId="0" borderId="23" xfId="0" applyFont="1" applyBorder="1" applyAlignment="1">
      <alignment horizontal="justify" vertical="top" wrapText="1"/>
    </xf>
    <xf numFmtId="165" fontId="6" fillId="0" borderId="4" xfId="0" applyNumberFormat="1" applyFont="1" applyBorder="1" applyAlignment="1">
      <alignment horizontal="center" vertical="top" wrapText="1"/>
    </xf>
    <xf numFmtId="165" fontId="6" fillId="0" borderId="8" xfId="0" applyNumberFormat="1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justify" vertical="top" wrapText="1"/>
    </xf>
    <xf numFmtId="0" fontId="6" fillId="0" borderId="23" xfId="0" applyFont="1" applyBorder="1" applyAlignment="1">
      <alignment horizontal="justify" vertical="top" wrapText="1"/>
    </xf>
    <xf numFmtId="0" fontId="9" fillId="0" borderId="7" xfId="0" applyFont="1" applyBorder="1" applyAlignment="1">
      <alignment horizontal="justify" vertical="top" wrapText="1"/>
    </xf>
    <xf numFmtId="0" fontId="9" fillId="0" borderId="16" xfId="0" applyFont="1" applyBorder="1" applyAlignment="1">
      <alignment horizontal="justify" vertical="top" wrapText="1"/>
    </xf>
    <xf numFmtId="0" fontId="9" fillId="0" borderId="6" xfId="0" applyFont="1" applyBorder="1" applyAlignment="1">
      <alignment horizontal="justify" vertical="top" wrapText="1"/>
    </xf>
    <xf numFmtId="0" fontId="2" fillId="0" borderId="25" xfId="0" applyFont="1" applyBorder="1" applyAlignment="1">
      <alignment horizontal="justify" vertical="top" wrapText="1"/>
    </xf>
    <xf numFmtId="0" fontId="2" fillId="0" borderId="26" xfId="0" applyFont="1" applyBorder="1" applyAlignment="1">
      <alignment horizontal="justify" vertical="top" wrapText="1"/>
    </xf>
    <xf numFmtId="165" fontId="2" fillId="0" borderId="21" xfId="0" applyNumberFormat="1" applyFont="1" applyBorder="1" applyAlignment="1">
      <alignment horizontal="center" vertical="top" wrapText="1"/>
    </xf>
    <xf numFmtId="165" fontId="2" fillId="0" borderId="23" xfId="0" applyNumberFormat="1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16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justify" vertical="top" wrapText="1"/>
    </xf>
    <xf numFmtId="0" fontId="10" fillId="0" borderId="6" xfId="0" applyFont="1" applyBorder="1" applyAlignment="1">
      <alignment horizontal="justify" vertical="top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5"/>
  <sheetViews>
    <sheetView tabSelected="1" view="pageBreakPreview" zoomScale="85" zoomScaleSheetLayoutView="85" workbookViewId="0">
      <selection activeCell="I156" sqref="I156"/>
    </sheetView>
  </sheetViews>
  <sheetFormatPr defaultRowHeight="15" x14ac:dyDescent="0.25"/>
  <cols>
    <col min="1" max="1" width="89.7109375" customWidth="1"/>
    <col min="2" max="2" width="8.5703125" customWidth="1"/>
    <col min="3" max="3" width="7" customWidth="1"/>
    <col min="4" max="4" width="6.7109375" customWidth="1"/>
    <col min="5" max="5" width="14.85546875" customWidth="1"/>
    <col min="7" max="7" width="10.28515625" customWidth="1"/>
    <col min="8" max="8" width="12.28515625" customWidth="1"/>
    <col min="9" max="9" width="15.28515625" customWidth="1"/>
    <col min="10" max="10" width="15.5703125" hidden="1" customWidth="1"/>
    <col min="11" max="11" width="19.28515625" hidden="1" customWidth="1"/>
  </cols>
  <sheetData>
    <row r="1" spans="1:11" x14ac:dyDescent="0.25">
      <c r="A1" s="115" t="s">
        <v>219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</row>
    <row r="2" spans="1:11" x14ac:dyDescent="0.25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16"/>
    </row>
    <row r="3" spans="1:11" ht="28.5" x14ac:dyDescent="0.25">
      <c r="A3" s="101" t="s">
        <v>238</v>
      </c>
      <c r="B3" s="61"/>
      <c r="C3" s="61"/>
      <c r="D3" s="61"/>
      <c r="E3" s="61"/>
      <c r="F3" s="61"/>
      <c r="G3" s="61"/>
      <c r="H3" s="61"/>
      <c r="I3" s="117" t="s">
        <v>199</v>
      </c>
      <c r="J3" s="117"/>
      <c r="K3" s="117"/>
    </row>
    <row r="4" spans="1:11" ht="25.5" x14ac:dyDescent="0.25">
      <c r="A4" s="100" t="s">
        <v>0</v>
      </c>
      <c r="B4" s="60" t="s">
        <v>193</v>
      </c>
      <c r="C4" s="119" t="s">
        <v>194</v>
      </c>
      <c r="D4" s="119"/>
      <c r="E4" s="100" t="s">
        <v>139</v>
      </c>
      <c r="F4" s="100" t="s">
        <v>140</v>
      </c>
      <c r="G4" s="100" t="s">
        <v>141</v>
      </c>
      <c r="H4" s="60" t="s">
        <v>203</v>
      </c>
      <c r="I4" s="100" t="s">
        <v>232</v>
      </c>
      <c r="J4" s="100" t="s">
        <v>209</v>
      </c>
      <c r="K4" s="100" t="s">
        <v>220</v>
      </c>
    </row>
    <row r="5" spans="1:11" ht="15.75" x14ac:dyDescent="0.25">
      <c r="A5" s="48" t="s">
        <v>1</v>
      </c>
      <c r="B5" s="50">
        <v>992</v>
      </c>
      <c r="C5" s="118">
        <v>0</v>
      </c>
      <c r="D5" s="118"/>
      <c r="E5" s="42" t="s">
        <v>163</v>
      </c>
      <c r="F5" s="51">
        <v>0</v>
      </c>
      <c r="G5" s="51">
        <v>0</v>
      </c>
      <c r="H5" s="51"/>
      <c r="I5" s="102">
        <f>I6+I91+I110+I137+I158+I191+I199</f>
        <v>350000</v>
      </c>
      <c r="J5" s="52">
        <f>J6+J91+J110+J137+J158+J191+J199</f>
        <v>6133500</v>
      </c>
      <c r="K5" s="52">
        <f>K6+K91+K110+K137+K158+K191+K199</f>
        <v>4889330</v>
      </c>
    </row>
    <row r="6" spans="1:11" ht="15.75" hidden="1" x14ac:dyDescent="0.25">
      <c r="A6" s="48" t="s">
        <v>2</v>
      </c>
      <c r="B6" s="50">
        <v>992</v>
      </c>
      <c r="C6" s="118">
        <v>100</v>
      </c>
      <c r="D6" s="118"/>
      <c r="E6" s="42" t="s">
        <v>163</v>
      </c>
      <c r="F6" s="51">
        <v>0</v>
      </c>
      <c r="G6" s="51">
        <v>0</v>
      </c>
      <c r="H6" s="51"/>
      <c r="I6" s="102">
        <f>I7+I25+I46+I51</f>
        <v>0</v>
      </c>
      <c r="J6" s="52">
        <f>J7+J25+J46+J51</f>
        <v>2057513</v>
      </c>
      <c r="K6" s="52">
        <f>K7+K25+K46+K51</f>
        <v>2148642</v>
      </c>
    </row>
    <row r="7" spans="1:11" ht="31.5" hidden="1" x14ac:dyDescent="0.25">
      <c r="A7" s="48" t="s">
        <v>3</v>
      </c>
      <c r="B7" s="50">
        <v>992</v>
      </c>
      <c r="C7" s="118">
        <v>102</v>
      </c>
      <c r="D7" s="118"/>
      <c r="E7" s="42" t="s">
        <v>163</v>
      </c>
      <c r="F7" s="51">
        <v>0</v>
      </c>
      <c r="G7" s="51">
        <v>0</v>
      </c>
      <c r="H7" s="51"/>
      <c r="I7" s="102">
        <f t="shared" ref="I7:K11" si="0">I8</f>
        <v>0</v>
      </c>
      <c r="J7" s="52">
        <f t="shared" si="0"/>
        <v>652402</v>
      </c>
      <c r="K7" s="52">
        <f t="shared" si="0"/>
        <v>652402</v>
      </c>
    </row>
    <row r="8" spans="1:11" s="41" customFormat="1" ht="31.5" hidden="1" x14ac:dyDescent="0.25">
      <c r="A8" s="49" t="s">
        <v>237</v>
      </c>
      <c r="B8" s="53">
        <v>992</v>
      </c>
      <c r="C8" s="114">
        <v>102</v>
      </c>
      <c r="D8" s="114"/>
      <c r="E8" s="43" t="s">
        <v>164</v>
      </c>
      <c r="F8" s="54">
        <v>0</v>
      </c>
      <c r="G8" s="54">
        <v>0</v>
      </c>
      <c r="H8" s="54"/>
      <c r="I8" s="103">
        <f t="shared" si="0"/>
        <v>0</v>
      </c>
      <c r="J8" s="55">
        <f t="shared" si="0"/>
        <v>652402</v>
      </c>
      <c r="K8" s="55">
        <f t="shared" si="0"/>
        <v>652402</v>
      </c>
    </row>
    <row r="9" spans="1:11" s="41" customFormat="1" ht="31.5" hidden="1" x14ac:dyDescent="0.25">
      <c r="A9" s="49" t="s">
        <v>138</v>
      </c>
      <c r="B9" s="53">
        <v>992</v>
      </c>
      <c r="C9" s="114">
        <v>102</v>
      </c>
      <c r="D9" s="114"/>
      <c r="E9" s="43" t="s">
        <v>166</v>
      </c>
      <c r="F9" s="54">
        <v>0</v>
      </c>
      <c r="G9" s="54">
        <v>0</v>
      </c>
      <c r="H9" s="54"/>
      <c r="I9" s="103">
        <f t="shared" si="0"/>
        <v>0</v>
      </c>
      <c r="J9" s="55">
        <f t="shared" si="0"/>
        <v>652402</v>
      </c>
      <c r="K9" s="55">
        <f t="shared" si="0"/>
        <v>652402</v>
      </c>
    </row>
    <row r="10" spans="1:11" ht="15.75" hidden="1" x14ac:dyDescent="0.25">
      <c r="A10" s="48" t="s">
        <v>4</v>
      </c>
      <c r="B10" s="50">
        <v>992</v>
      </c>
      <c r="C10" s="118">
        <v>102</v>
      </c>
      <c r="D10" s="118"/>
      <c r="E10" s="42" t="s">
        <v>165</v>
      </c>
      <c r="F10" s="45">
        <v>100</v>
      </c>
      <c r="G10" s="51">
        <v>0</v>
      </c>
      <c r="H10" s="51"/>
      <c r="I10" s="102">
        <f t="shared" si="0"/>
        <v>0</v>
      </c>
      <c r="J10" s="52">
        <f t="shared" si="0"/>
        <v>652402</v>
      </c>
      <c r="K10" s="52">
        <f t="shared" si="0"/>
        <v>652402</v>
      </c>
    </row>
    <row r="11" spans="1:11" ht="47.25" hidden="1" x14ac:dyDescent="0.25">
      <c r="A11" s="40" t="s">
        <v>142</v>
      </c>
      <c r="B11" s="50">
        <v>992</v>
      </c>
      <c r="C11" s="118">
        <v>102</v>
      </c>
      <c r="D11" s="118"/>
      <c r="E11" s="42" t="s">
        <v>165</v>
      </c>
      <c r="F11" s="45">
        <v>100</v>
      </c>
      <c r="G11" s="51">
        <v>0</v>
      </c>
      <c r="H11" s="51"/>
      <c r="I11" s="102">
        <f t="shared" si="0"/>
        <v>0</v>
      </c>
      <c r="J11" s="52">
        <f t="shared" si="0"/>
        <v>652402</v>
      </c>
      <c r="K11" s="52">
        <f t="shared" si="0"/>
        <v>652402</v>
      </c>
    </row>
    <row r="12" spans="1:11" ht="15.75" hidden="1" x14ac:dyDescent="0.25">
      <c r="A12" s="48" t="s">
        <v>143</v>
      </c>
      <c r="B12" s="50">
        <v>992</v>
      </c>
      <c r="C12" s="118">
        <v>102</v>
      </c>
      <c r="D12" s="118"/>
      <c r="E12" s="42" t="s">
        <v>165</v>
      </c>
      <c r="F12" s="45">
        <v>120</v>
      </c>
      <c r="G12" s="51">
        <v>0</v>
      </c>
      <c r="H12" s="51"/>
      <c r="I12" s="102">
        <f>I13+I21+I17</f>
        <v>0</v>
      </c>
      <c r="J12" s="52">
        <f>J13+J21</f>
        <v>652402</v>
      </c>
      <c r="K12" s="52">
        <f>K13+K21</f>
        <v>652402</v>
      </c>
    </row>
    <row r="13" spans="1:11" ht="15.75" hidden="1" x14ac:dyDescent="0.25">
      <c r="A13" s="48" t="s">
        <v>181</v>
      </c>
      <c r="B13" s="50">
        <v>992</v>
      </c>
      <c r="C13" s="118">
        <v>102</v>
      </c>
      <c r="D13" s="118"/>
      <c r="E13" s="42" t="s">
        <v>165</v>
      </c>
      <c r="F13" s="45">
        <v>121</v>
      </c>
      <c r="G13" s="51">
        <v>0</v>
      </c>
      <c r="H13" s="51"/>
      <c r="I13" s="102">
        <f t="shared" ref="I13:K15" si="1">I14</f>
        <v>0</v>
      </c>
      <c r="J13" s="52">
        <f t="shared" si="1"/>
        <v>502004</v>
      </c>
      <c r="K13" s="52">
        <f t="shared" si="1"/>
        <v>502004</v>
      </c>
    </row>
    <row r="14" spans="1:11" ht="15.75" hidden="1" x14ac:dyDescent="0.25">
      <c r="A14" s="48" t="s">
        <v>5</v>
      </c>
      <c r="B14" s="50">
        <v>992</v>
      </c>
      <c r="C14" s="118">
        <v>102</v>
      </c>
      <c r="D14" s="118"/>
      <c r="E14" s="42" t="s">
        <v>165</v>
      </c>
      <c r="F14" s="45">
        <v>121</v>
      </c>
      <c r="G14" s="45">
        <v>200</v>
      </c>
      <c r="H14" s="45"/>
      <c r="I14" s="102">
        <f>I15</f>
        <v>0</v>
      </c>
      <c r="J14" s="52">
        <f t="shared" si="1"/>
        <v>502004</v>
      </c>
      <c r="K14" s="52">
        <f t="shared" si="1"/>
        <v>502004</v>
      </c>
    </row>
    <row r="15" spans="1:11" ht="15.75" hidden="1" x14ac:dyDescent="0.25">
      <c r="A15" s="48" t="s">
        <v>179</v>
      </c>
      <c r="B15" s="50">
        <v>992</v>
      </c>
      <c r="C15" s="118">
        <v>102</v>
      </c>
      <c r="D15" s="118"/>
      <c r="E15" s="42" t="s">
        <v>165</v>
      </c>
      <c r="F15" s="45">
        <v>121</v>
      </c>
      <c r="G15" s="45">
        <v>210</v>
      </c>
      <c r="H15" s="45"/>
      <c r="I15" s="102">
        <f>I16</f>
        <v>0</v>
      </c>
      <c r="J15" s="52">
        <f t="shared" si="1"/>
        <v>502004</v>
      </c>
      <c r="K15" s="52">
        <f t="shared" si="1"/>
        <v>502004</v>
      </c>
    </row>
    <row r="16" spans="1:11" ht="15.75" hidden="1" x14ac:dyDescent="0.25">
      <c r="A16" s="49" t="s">
        <v>7</v>
      </c>
      <c r="B16" s="53">
        <v>992</v>
      </c>
      <c r="C16" s="114">
        <v>102</v>
      </c>
      <c r="D16" s="114"/>
      <c r="E16" s="43" t="s">
        <v>165</v>
      </c>
      <c r="F16" s="44">
        <v>121</v>
      </c>
      <c r="G16" s="44">
        <v>211</v>
      </c>
      <c r="H16" s="44"/>
      <c r="I16" s="103"/>
      <c r="J16" s="55">
        <v>502004</v>
      </c>
      <c r="K16" s="55">
        <v>502004</v>
      </c>
    </row>
    <row r="17" spans="1:11" ht="31.5" hidden="1" x14ac:dyDescent="0.25">
      <c r="A17" s="49" t="s">
        <v>230</v>
      </c>
      <c r="B17" s="53">
        <v>992</v>
      </c>
      <c r="C17" s="114">
        <v>102</v>
      </c>
      <c r="D17" s="114"/>
      <c r="E17" s="43" t="s">
        <v>165</v>
      </c>
      <c r="F17" s="44">
        <v>122</v>
      </c>
      <c r="G17" s="51">
        <v>0</v>
      </c>
      <c r="H17" s="44"/>
      <c r="I17" s="103">
        <f>I18</f>
        <v>0</v>
      </c>
      <c r="J17" s="55"/>
      <c r="K17" s="55"/>
    </row>
    <row r="18" spans="1:11" ht="15.75" hidden="1" x14ac:dyDescent="0.25">
      <c r="A18" s="48" t="s">
        <v>5</v>
      </c>
      <c r="B18" s="53">
        <v>992</v>
      </c>
      <c r="C18" s="114">
        <v>102</v>
      </c>
      <c r="D18" s="114"/>
      <c r="E18" s="43" t="s">
        <v>165</v>
      </c>
      <c r="F18" s="44">
        <v>122</v>
      </c>
      <c r="G18" s="51">
        <v>200</v>
      </c>
      <c r="H18" s="44"/>
      <c r="I18" s="103">
        <f>I19</f>
        <v>0</v>
      </c>
      <c r="J18" s="55"/>
      <c r="K18" s="55"/>
    </row>
    <row r="19" spans="1:11" ht="15.75" hidden="1" x14ac:dyDescent="0.25">
      <c r="A19" s="88" t="s">
        <v>206</v>
      </c>
      <c r="B19" s="53">
        <v>992</v>
      </c>
      <c r="C19" s="114">
        <v>102</v>
      </c>
      <c r="D19" s="114"/>
      <c r="E19" s="43" t="s">
        <v>165</v>
      </c>
      <c r="F19" s="44">
        <v>122</v>
      </c>
      <c r="G19" s="44">
        <v>260</v>
      </c>
      <c r="H19" s="44"/>
      <c r="I19" s="103">
        <f>I20</f>
        <v>0</v>
      </c>
      <c r="J19" s="55"/>
      <c r="K19" s="55"/>
    </row>
    <row r="20" spans="1:11" ht="15.75" hidden="1" x14ac:dyDescent="0.25">
      <c r="A20" s="49" t="s">
        <v>231</v>
      </c>
      <c r="B20" s="53">
        <v>992</v>
      </c>
      <c r="C20" s="114">
        <v>102</v>
      </c>
      <c r="D20" s="114"/>
      <c r="E20" s="43" t="s">
        <v>165</v>
      </c>
      <c r="F20" s="44">
        <v>122</v>
      </c>
      <c r="G20" s="44">
        <v>267</v>
      </c>
      <c r="H20" s="44"/>
      <c r="I20" s="103"/>
      <c r="J20" s="55"/>
      <c r="K20" s="55"/>
    </row>
    <row r="21" spans="1:11" ht="31.5" hidden="1" x14ac:dyDescent="0.25">
      <c r="A21" s="46" t="s">
        <v>178</v>
      </c>
      <c r="B21" s="50">
        <v>992</v>
      </c>
      <c r="C21" s="118">
        <v>102</v>
      </c>
      <c r="D21" s="118"/>
      <c r="E21" s="42" t="s">
        <v>165</v>
      </c>
      <c r="F21" s="45">
        <v>129</v>
      </c>
      <c r="G21" s="51">
        <v>0</v>
      </c>
      <c r="H21" s="51"/>
      <c r="I21" s="102">
        <f t="shared" ref="I21:K23" si="2">I22</f>
        <v>0</v>
      </c>
      <c r="J21" s="52">
        <f t="shared" si="2"/>
        <v>150398</v>
      </c>
      <c r="K21" s="52">
        <f t="shared" si="2"/>
        <v>150398</v>
      </c>
    </row>
    <row r="22" spans="1:11" ht="15.75" hidden="1" x14ac:dyDescent="0.25">
      <c r="A22" s="48" t="s">
        <v>5</v>
      </c>
      <c r="B22" s="50">
        <v>992</v>
      </c>
      <c r="C22" s="118">
        <v>102</v>
      </c>
      <c r="D22" s="118"/>
      <c r="E22" s="42" t="s">
        <v>165</v>
      </c>
      <c r="F22" s="45">
        <v>129</v>
      </c>
      <c r="G22" s="45">
        <v>200</v>
      </c>
      <c r="H22" s="45"/>
      <c r="I22" s="102">
        <f t="shared" si="2"/>
        <v>0</v>
      </c>
      <c r="J22" s="52">
        <f t="shared" si="2"/>
        <v>150398</v>
      </c>
      <c r="K22" s="52">
        <f t="shared" si="2"/>
        <v>150398</v>
      </c>
    </row>
    <row r="23" spans="1:11" ht="15.75" hidden="1" x14ac:dyDescent="0.25">
      <c r="A23" s="48" t="s">
        <v>180</v>
      </c>
      <c r="B23" s="50">
        <v>992</v>
      </c>
      <c r="C23" s="118">
        <v>102</v>
      </c>
      <c r="D23" s="118"/>
      <c r="E23" s="42" t="s">
        <v>165</v>
      </c>
      <c r="F23" s="45">
        <v>129</v>
      </c>
      <c r="G23" s="45">
        <v>210</v>
      </c>
      <c r="H23" s="45"/>
      <c r="I23" s="102">
        <f t="shared" si="2"/>
        <v>0</v>
      </c>
      <c r="J23" s="52">
        <f t="shared" si="2"/>
        <v>150398</v>
      </c>
      <c r="K23" s="52">
        <f t="shared" si="2"/>
        <v>150398</v>
      </c>
    </row>
    <row r="24" spans="1:11" ht="15.75" hidden="1" x14ac:dyDescent="0.25">
      <c r="A24" s="49" t="s">
        <v>155</v>
      </c>
      <c r="B24" s="53">
        <v>992</v>
      </c>
      <c r="C24" s="114">
        <v>102</v>
      </c>
      <c r="D24" s="114"/>
      <c r="E24" s="43" t="s">
        <v>165</v>
      </c>
      <c r="F24" s="44">
        <v>129</v>
      </c>
      <c r="G24" s="44">
        <v>213</v>
      </c>
      <c r="H24" s="44"/>
      <c r="I24" s="103"/>
      <c r="J24" s="55">
        <v>150398</v>
      </c>
      <c r="K24" s="55">
        <v>150398</v>
      </c>
    </row>
    <row r="25" spans="1:11" ht="28.5" hidden="1" x14ac:dyDescent="0.25">
      <c r="A25" s="47" t="s">
        <v>8</v>
      </c>
      <c r="B25" s="50">
        <v>992</v>
      </c>
      <c r="C25" s="118">
        <v>104</v>
      </c>
      <c r="D25" s="118"/>
      <c r="E25" s="42" t="s">
        <v>163</v>
      </c>
      <c r="F25" s="51">
        <v>0</v>
      </c>
      <c r="G25" s="51">
        <v>0</v>
      </c>
      <c r="H25" s="51"/>
      <c r="I25" s="102">
        <f>I26</f>
        <v>0</v>
      </c>
      <c r="J25" s="52">
        <f>J26</f>
        <v>682407</v>
      </c>
      <c r="K25" s="52">
        <f>K26</f>
        <v>682407</v>
      </c>
    </row>
    <row r="26" spans="1:11" s="41" customFormat="1" ht="31.5" hidden="1" x14ac:dyDescent="0.25">
      <c r="A26" s="49" t="s">
        <v>202</v>
      </c>
      <c r="B26" s="53">
        <v>992</v>
      </c>
      <c r="C26" s="114">
        <v>104</v>
      </c>
      <c r="D26" s="114"/>
      <c r="E26" s="43" t="s">
        <v>164</v>
      </c>
      <c r="F26" s="54">
        <v>0</v>
      </c>
      <c r="G26" s="54">
        <v>0</v>
      </c>
      <c r="H26" s="54"/>
      <c r="I26" s="103">
        <f>I27+I39</f>
        <v>0</v>
      </c>
      <c r="J26" s="55">
        <f>J27+J39</f>
        <v>682407</v>
      </c>
      <c r="K26" s="55">
        <f>K27+K39</f>
        <v>682407</v>
      </c>
    </row>
    <row r="27" spans="1:11" s="41" customFormat="1" ht="31.5" hidden="1" x14ac:dyDescent="0.25">
      <c r="A27" s="49" t="s">
        <v>138</v>
      </c>
      <c r="B27" s="53">
        <v>992</v>
      </c>
      <c r="C27" s="114">
        <v>104</v>
      </c>
      <c r="D27" s="114"/>
      <c r="E27" s="43" t="s">
        <v>167</v>
      </c>
      <c r="F27" s="54">
        <v>0</v>
      </c>
      <c r="G27" s="54">
        <v>0</v>
      </c>
      <c r="H27" s="54"/>
      <c r="I27" s="103">
        <f t="shared" ref="I27:K29" si="3">I28</f>
        <v>0</v>
      </c>
      <c r="J27" s="55">
        <f t="shared" si="3"/>
        <v>556107</v>
      </c>
      <c r="K27" s="55">
        <f t="shared" si="3"/>
        <v>556107</v>
      </c>
    </row>
    <row r="28" spans="1:11" ht="15.75" hidden="1" x14ac:dyDescent="0.25">
      <c r="A28" s="47" t="s">
        <v>9</v>
      </c>
      <c r="B28" s="50">
        <v>992</v>
      </c>
      <c r="C28" s="118">
        <v>104</v>
      </c>
      <c r="D28" s="118"/>
      <c r="E28" s="42" t="s">
        <v>167</v>
      </c>
      <c r="F28" s="51">
        <v>0</v>
      </c>
      <c r="G28" s="51">
        <v>0</v>
      </c>
      <c r="H28" s="51"/>
      <c r="I28" s="102">
        <f t="shared" si="3"/>
        <v>0</v>
      </c>
      <c r="J28" s="52">
        <f t="shared" si="3"/>
        <v>556107</v>
      </c>
      <c r="K28" s="52">
        <f t="shared" si="3"/>
        <v>556107</v>
      </c>
    </row>
    <row r="29" spans="1:11" ht="47.25" hidden="1" x14ac:dyDescent="0.25">
      <c r="A29" s="40" t="s">
        <v>142</v>
      </c>
      <c r="B29" s="50">
        <v>992</v>
      </c>
      <c r="C29" s="118">
        <v>104</v>
      </c>
      <c r="D29" s="118"/>
      <c r="E29" s="42" t="s">
        <v>167</v>
      </c>
      <c r="F29" s="45">
        <v>100</v>
      </c>
      <c r="G29" s="51">
        <v>0</v>
      </c>
      <c r="H29" s="51"/>
      <c r="I29" s="102">
        <f t="shared" si="3"/>
        <v>0</v>
      </c>
      <c r="J29" s="52">
        <f t="shared" si="3"/>
        <v>556107</v>
      </c>
      <c r="K29" s="52">
        <f t="shared" si="3"/>
        <v>556107</v>
      </c>
    </row>
    <row r="30" spans="1:11" ht="15.75" hidden="1" x14ac:dyDescent="0.25">
      <c r="A30" s="48" t="s">
        <v>143</v>
      </c>
      <c r="B30" s="50">
        <v>992</v>
      </c>
      <c r="C30" s="118">
        <v>104</v>
      </c>
      <c r="D30" s="118"/>
      <c r="E30" s="42" t="s">
        <v>167</v>
      </c>
      <c r="F30" s="45">
        <v>120</v>
      </c>
      <c r="G30" s="51">
        <v>0</v>
      </c>
      <c r="H30" s="51"/>
      <c r="I30" s="102">
        <f>I31+I35</f>
        <v>0</v>
      </c>
      <c r="J30" s="52">
        <f>J31+J35</f>
        <v>556107</v>
      </c>
      <c r="K30" s="52">
        <f>K31+K35</f>
        <v>556107</v>
      </c>
    </row>
    <row r="31" spans="1:11" ht="15.75" hidden="1" x14ac:dyDescent="0.25">
      <c r="A31" s="48" t="s">
        <v>177</v>
      </c>
      <c r="B31" s="50">
        <v>992</v>
      </c>
      <c r="C31" s="118">
        <v>104</v>
      </c>
      <c r="D31" s="118"/>
      <c r="E31" s="42" t="s">
        <v>167</v>
      </c>
      <c r="F31" s="45">
        <v>121</v>
      </c>
      <c r="G31" s="51">
        <v>0</v>
      </c>
      <c r="H31" s="51"/>
      <c r="I31" s="102">
        <f t="shared" ref="I31:K32" si="4">I32</f>
        <v>0</v>
      </c>
      <c r="J31" s="52">
        <f t="shared" si="4"/>
        <v>428045</v>
      </c>
      <c r="K31" s="52">
        <f t="shared" si="4"/>
        <v>428045</v>
      </c>
    </row>
    <row r="32" spans="1:11" ht="15.75" hidden="1" x14ac:dyDescent="0.25">
      <c r="A32" s="47" t="s">
        <v>5</v>
      </c>
      <c r="B32" s="50">
        <v>992</v>
      </c>
      <c r="C32" s="118">
        <v>104</v>
      </c>
      <c r="D32" s="118"/>
      <c r="E32" s="42" t="s">
        <v>167</v>
      </c>
      <c r="F32" s="45">
        <v>121</v>
      </c>
      <c r="G32" s="45">
        <v>200</v>
      </c>
      <c r="H32" s="45"/>
      <c r="I32" s="102">
        <f>I33</f>
        <v>0</v>
      </c>
      <c r="J32" s="52">
        <f t="shared" si="4"/>
        <v>428045</v>
      </c>
      <c r="K32" s="52">
        <f t="shared" si="4"/>
        <v>428045</v>
      </c>
    </row>
    <row r="33" spans="1:11" ht="15.75" hidden="1" x14ac:dyDescent="0.25">
      <c r="A33" s="47" t="s">
        <v>179</v>
      </c>
      <c r="B33" s="50">
        <v>992</v>
      </c>
      <c r="C33" s="118">
        <v>104</v>
      </c>
      <c r="D33" s="118"/>
      <c r="E33" s="42" t="s">
        <v>167</v>
      </c>
      <c r="F33" s="45">
        <v>121</v>
      </c>
      <c r="G33" s="45">
        <v>210</v>
      </c>
      <c r="H33" s="45"/>
      <c r="I33" s="102">
        <f>I34</f>
        <v>0</v>
      </c>
      <c r="J33" s="52">
        <f>J34</f>
        <v>428045</v>
      </c>
      <c r="K33" s="52">
        <f>K34</f>
        <v>428045</v>
      </c>
    </row>
    <row r="34" spans="1:11" s="67" customFormat="1" ht="15.75" hidden="1" x14ac:dyDescent="0.25">
      <c r="A34" s="65" t="s">
        <v>7</v>
      </c>
      <c r="B34" s="66">
        <v>992</v>
      </c>
      <c r="C34" s="112">
        <v>104</v>
      </c>
      <c r="D34" s="112"/>
      <c r="E34" s="64" t="s">
        <v>167</v>
      </c>
      <c r="F34" s="56">
        <v>121</v>
      </c>
      <c r="G34" s="56">
        <v>211</v>
      </c>
      <c r="H34" s="56"/>
      <c r="I34" s="104"/>
      <c r="J34" s="58">
        <v>428045</v>
      </c>
      <c r="K34" s="58">
        <v>428045</v>
      </c>
    </row>
    <row r="35" spans="1:11" s="67" customFormat="1" ht="31.5" hidden="1" x14ac:dyDescent="0.25">
      <c r="A35" s="68" t="s">
        <v>178</v>
      </c>
      <c r="B35" s="69">
        <v>992</v>
      </c>
      <c r="C35" s="113">
        <v>104</v>
      </c>
      <c r="D35" s="113"/>
      <c r="E35" s="70" t="s">
        <v>167</v>
      </c>
      <c r="F35" s="57">
        <v>129</v>
      </c>
      <c r="G35" s="63">
        <v>0</v>
      </c>
      <c r="H35" s="63"/>
      <c r="I35" s="105">
        <f>I37</f>
        <v>0</v>
      </c>
      <c r="J35" s="59">
        <f>J37</f>
        <v>128062</v>
      </c>
      <c r="K35" s="59">
        <f>K37</f>
        <v>128062</v>
      </c>
    </row>
    <row r="36" spans="1:11" s="67" customFormat="1" ht="15.75" hidden="1" x14ac:dyDescent="0.25">
      <c r="A36" s="71" t="s">
        <v>5</v>
      </c>
      <c r="B36" s="69">
        <v>992</v>
      </c>
      <c r="C36" s="113">
        <v>104</v>
      </c>
      <c r="D36" s="113"/>
      <c r="E36" s="70" t="s">
        <v>167</v>
      </c>
      <c r="F36" s="57">
        <v>129</v>
      </c>
      <c r="G36" s="57">
        <v>200</v>
      </c>
      <c r="H36" s="57"/>
      <c r="I36" s="105">
        <f t="shared" ref="I36:K37" si="5">I37</f>
        <v>0</v>
      </c>
      <c r="J36" s="59">
        <f t="shared" si="5"/>
        <v>128062</v>
      </c>
      <c r="K36" s="59">
        <f t="shared" si="5"/>
        <v>128062</v>
      </c>
    </row>
    <row r="37" spans="1:11" s="67" customFormat="1" ht="15.75" hidden="1" x14ac:dyDescent="0.25">
      <c r="A37" s="71" t="s">
        <v>180</v>
      </c>
      <c r="B37" s="69">
        <v>992</v>
      </c>
      <c r="C37" s="112">
        <v>104</v>
      </c>
      <c r="D37" s="112"/>
      <c r="E37" s="70" t="s">
        <v>167</v>
      </c>
      <c r="F37" s="57">
        <v>129</v>
      </c>
      <c r="G37" s="57">
        <v>210</v>
      </c>
      <c r="H37" s="57"/>
      <c r="I37" s="105">
        <f t="shared" si="5"/>
        <v>0</v>
      </c>
      <c r="J37" s="59">
        <f t="shared" si="5"/>
        <v>128062</v>
      </c>
      <c r="K37" s="59">
        <f t="shared" si="5"/>
        <v>128062</v>
      </c>
    </row>
    <row r="38" spans="1:11" s="67" customFormat="1" ht="15.75" hidden="1" x14ac:dyDescent="0.25">
      <c r="A38" s="72" t="s">
        <v>155</v>
      </c>
      <c r="B38" s="69">
        <v>992</v>
      </c>
      <c r="C38" s="112">
        <v>104</v>
      </c>
      <c r="D38" s="112"/>
      <c r="E38" s="64" t="s">
        <v>167</v>
      </c>
      <c r="F38" s="56">
        <v>129</v>
      </c>
      <c r="G38" s="56">
        <v>213</v>
      </c>
      <c r="H38" s="56"/>
      <c r="I38" s="104"/>
      <c r="J38" s="58">
        <v>128062</v>
      </c>
      <c r="K38" s="58">
        <v>128062</v>
      </c>
    </row>
    <row r="39" spans="1:11" s="67" customFormat="1" ht="15.75" hidden="1" x14ac:dyDescent="0.25">
      <c r="A39" s="71" t="s">
        <v>17</v>
      </c>
      <c r="B39" s="69">
        <v>992</v>
      </c>
      <c r="C39" s="113">
        <v>104</v>
      </c>
      <c r="D39" s="113"/>
      <c r="E39" s="70" t="s">
        <v>169</v>
      </c>
      <c r="F39" s="63">
        <v>0</v>
      </c>
      <c r="G39" s="63">
        <v>0</v>
      </c>
      <c r="H39" s="63"/>
      <c r="I39" s="105">
        <f>I40</f>
        <v>0</v>
      </c>
      <c r="J39" s="59">
        <f t="shared" ref="I39:K44" si="6">J40</f>
        <v>126300</v>
      </c>
      <c r="K39" s="59">
        <f t="shared" si="6"/>
        <v>126300</v>
      </c>
    </row>
    <row r="40" spans="1:11" s="67" customFormat="1" ht="42.75" hidden="1" x14ac:dyDescent="0.25">
      <c r="A40" s="71" t="s">
        <v>133</v>
      </c>
      <c r="B40" s="69">
        <v>992</v>
      </c>
      <c r="C40" s="113">
        <v>104</v>
      </c>
      <c r="D40" s="113"/>
      <c r="E40" s="70" t="s">
        <v>168</v>
      </c>
      <c r="F40" s="63">
        <v>0</v>
      </c>
      <c r="G40" s="63">
        <v>0</v>
      </c>
      <c r="H40" s="63"/>
      <c r="I40" s="105">
        <f t="shared" si="6"/>
        <v>0</v>
      </c>
      <c r="J40" s="59">
        <f t="shared" si="6"/>
        <v>126300</v>
      </c>
      <c r="K40" s="59">
        <f t="shared" si="6"/>
        <v>126300</v>
      </c>
    </row>
    <row r="41" spans="1:11" s="67" customFormat="1" ht="28.5" hidden="1" x14ac:dyDescent="0.25">
      <c r="A41" s="71" t="s">
        <v>134</v>
      </c>
      <c r="B41" s="69">
        <v>992</v>
      </c>
      <c r="C41" s="113">
        <v>104</v>
      </c>
      <c r="D41" s="113"/>
      <c r="E41" s="70" t="s">
        <v>168</v>
      </c>
      <c r="F41" s="63">
        <v>500</v>
      </c>
      <c r="G41" s="63">
        <v>0</v>
      </c>
      <c r="H41" s="63"/>
      <c r="I41" s="105">
        <f t="shared" si="6"/>
        <v>0</v>
      </c>
      <c r="J41" s="59">
        <f t="shared" si="6"/>
        <v>126300</v>
      </c>
      <c r="K41" s="59">
        <f t="shared" si="6"/>
        <v>126300</v>
      </c>
    </row>
    <row r="42" spans="1:11" s="67" customFormat="1" ht="15.75" hidden="1" x14ac:dyDescent="0.25">
      <c r="A42" s="71" t="s">
        <v>19</v>
      </c>
      <c r="B42" s="69">
        <v>992</v>
      </c>
      <c r="C42" s="113">
        <v>104</v>
      </c>
      <c r="D42" s="113"/>
      <c r="E42" s="70" t="s">
        <v>168</v>
      </c>
      <c r="F42" s="63">
        <v>540</v>
      </c>
      <c r="G42" s="63">
        <v>0</v>
      </c>
      <c r="H42" s="63"/>
      <c r="I42" s="105">
        <f t="shared" si="6"/>
        <v>0</v>
      </c>
      <c r="J42" s="59">
        <f t="shared" si="6"/>
        <v>126300</v>
      </c>
      <c r="K42" s="59">
        <f t="shared" si="6"/>
        <v>126300</v>
      </c>
    </row>
    <row r="43" spans="1:11" s="67" customFormat="1" ht="15.75" hidden="1" x14ac:dyDescent="0.25">
      <c r="A43" s="71" t="s">
        <v>5</v>
      </c>
      <c r="B43" s="69">
        <v>992</v>
      </c>
      <c r="C43" s="113">
        <v>104</v>
      </c>
      <c r="D43" s="113"/>
      <c r="E43" s="70" t="s">
        <v>168</v>
      </c>
      <c r="F43" s="63">
        <v>540</v>
      </c>
      <c r="G43" s="57">
        <v>200</v>
      </c>
      <c r="H43" s="57"/>
      <c r="I43" s="105">
        <f t="shared" si="6"/>
        <v>0</v>
      </c>
      <c r="J43" s="59">
        <f t="shared" si="6"/>
        <v>126300</v>
      </c>
      <c r="K43" s="59">
        <f t="shared" si="6"/>
        <v>126300</v>
      </c>
    </row>
    <row r="44" spans="1:11" s="67" customFormat="1" ht="15.75" hidden="1" x14ac:dyDescent="0.25">
      <c r="A44" s="71" t="s">
        <v>20</v>
      </c>
      <c r="B44" s="69">
        <v>992</v>
      </c>
      <c r="C44" s="113">
        <v>104</v>
      </c>
      <c r="D44" s="113"/>
      <c r="E44" s="70" t="s">
        <v>168</v>
      </c>
      <c r="F44" s="63">
        <v>540</v>
      </c>
      <c r="G44" s="57">
        <v>250</v>
      </c>
      <c r="H44" s="57"/>
      <c r="I44" s="105">
        <f t="shared" si="6"/>
        <v>0</v>
      </c>
      <c r="J44" s="59">
        <f t="shared" si="6"/>
        <v>126300</v>
      </c>
      <c r="K44" s="59">
        <f t="shared" si="6"/>
        <v>126300</v>
      </c>
    </row>
    <row r="45" spans="1:11" s="67" customFormat="1" ht="15.75" hidden="1" x14ac:dyDescent="0.25">
      <c r="A45" s="65" t="s">
        <v>21</v>
      </c>
      <c r="B45" s="66">
        <v>992</v>
      </c>
      <c r="C45" s="112">
        <v>104</v>
      </c>
      <c r="D45" s="112"/>
      <c r="E45" s="64" t="s">
        <v>168</v>
      </c>
      <c r="F45" s="74">
        <v>540</v>
      </c>
      <c r="G45" s="56">
        <v>251</v>
      </c>
      <c r="H45" s="56"/>
      <c r="I45" s="104"/>
      <c r="J45" s="58">
        <v>126300</v>
      </c>
      <c r="K45" s="58">
        <v>126300</v>
      </c>
    </row>
    <row r="46" spans="1:11" s="75" customFormat="1" ht="15.75" hidden="1" x14ac:dyDescent="0.25">
      <c r="A46" s="71" t="s">
        <v>147</v>
      </c>
      <c r="B46" s="69">
        <v>992</v>
      </c>
      <c r="C46" s="113">
        <v>111</v>
      </c>
      <c r="D46" s="113"/>
      <c r="E46" s="70" t="s">
        <v>163</v>
      </c>
      <c r="F46" s="63">
        <v>0</v>
      </c>
      <c r="G46" s="63">
        <v>0</v>
      </c>
      <c r="H46" s="57"/>
      <c r="I46" s="105">
        <f t="shared" ref="I46:K49" si="7">I47</f>
        <v>0</v>
      </c>
      <c r="J46" s="59">
        <f t="shared" si="7"/>
        <v>1000</v>
      </c>
      <c r="K46" s="59">
        <f t="shared" si="7"/>
        <v>1000</v>
      </c>
    </row>
    <row r="47" spans="1:11" s="76" customFormat="1" ht="31.5" hidden="1" x14ac:dyDescent="0.25">
      <c r="A47" s="72" t="s">
        <v>202</v>
      </c>
      <c r="B47" s="66">
        <v>992</v>
      </c>
      <c r="C47" s="112">
        <v>111</v>
      </c>
      <c r="D47" s="112"/>
      <c r="E47" s="64" t="s">
        <v>164</v>
      </c>
      <c r="F47" s="74">
        <v>0</v>
      </c>
      <c r="G47" s="74">
        <v>0</v>
      </c>
      <c r="H47" s="56"/>
      <c r="I47" s="104">
        <f t="shared" si="7"/>
        <v>0</v>
      </c>
      <c r="J47" s="58">
        <f t="shared" si="7"/>
        <v>1000</v>
      </c>
      <c r="K47" s="58">
        <f t="shared" si="7"/>
        <v>1000</v>
      </c>
    </row>
    <row r="48" spans="1:11" s="76" customFormat="1" ht="15.75" hidden="1" x14ac:dyDescent="0.25">
      <c r="A48" s="72" t="s">
        <v>148</v>
      </c>
      <c r="B48" s="66">
        <v>992</v>
      </c>
      <c r="C48" s="112">
        <v>111</v>
      </c>
      <c r="D48" s="112"/>
      <c r="E48" s="64" t="s">
        <v>170</v>
      </c>
      <c r="F48" s="74">
        <v>0</v>
      </c>
      <c r="G48" s="74">
        <v>0</v>
      </c>
      <c r="H48" s="56"/>
      <c r="I48" s="104">
        <f t="shared" si="7"/>
        <v>0</v>
      </c>
      <c r="J48" s="58">
        <f t="shared" si="7"/>
        <v>1000</v>
      </c>
      <c r="K48" s="58">
        <f t="shared" si="7"/>
        <v>1000</v>
      </c>
    </row>
    <row r="49" spans="1:11" s="67" customFormat="1" ht="15.75" hidden="1" x14ac:dyDescent="0.25">
      <c r="A49" s="68" t="s">
        <v>182</v>
      </c>
      <c r="B49" s="69">
        <v>992</v>
      </c>
      <c r="C49" s="113">
        <v>111</v>
      </c>
      <c r="D49" s="113"/>
      <c r="E49" s="70" t="s">
        <v>170</v>
      </c>
      <c r="F49" s="63">
        <v>800</v>
      </c>
      <c r="G49" s="63">
        <v>0</v>
      </c>
      <c r="H49" s="57"/>
      <c r="I49" s="105">
        <f>I50</f>
        <v>0</v>
      </c>
      <c r="J49" s="59">
        <f t="shared" si="7"/>
        <v>1000</v>
      </c>
      <c r="K49" s="59">
        <f t="shared" si="7"/>
        <v>1000</v>
      </c>
    </row>
    <row r="50" spans="1:11" s="67" customFormat="1" ht="15.75" hidden="1" x14ac:dyDescent="0.25">
      <c r="A50" s="48" t="s">
        <v>5</v>
      </c>
      <c r="B50" s="66">
        <v>992</v>
      </c>
      <c r="C50" s="112">
        <v>111</v>
      </c>
      <c r="D50" s="112"/>
      <c r="E50" s="64" t="s">
        <v>170</v>
      </c>
      <c r="F50" s="74">
        <v>870</v>
      </c>
      <c r="G50" s="74">
        <v>200</v>
      </c>
      <c r="H50" s="56"/>
      <c r="I50" s="104"/>
      <c r="J50" s="58">
        <v>1000</v>
      </c>
      <c r="K50" s="58">
        <v>1000</v>
      </c>
    </row>
    <row r="51" spans="1:11" s="67" customFormat="1" ht="15.75" hidden="1" x14ac:dyDescent="0.25">
      <c r="A51" s="71" t="s">
        <v>18</v>
      </c>
      <c r="B51" s="69">
        <v>992</v>
      </c>
      <c r="C51" s="113">
        <v>113</v>
      </c>
      <c r="D51" s="113"/>
      <c r="E51" s="70" t="s">
        <v>163</v>
      </c>
      <c r="F51" s="63">
        <v>0</v>
      </c>
      <c r="G51" s="63">
        <v>0</v>
      </c>
      <c r="H51" s="63"/>
      <c r="I51" s="105">
        <f>I52</f>
        <v>0</v>
      </c>
      <c r="J51" s="59">
        <f>J52</f>
        <v>721704</v>
      </c>
      <c r="K51" s="59">
        <f>K52</f>
        <v>812833</v>
      </c>
    </row>
    <row r="52" spans="1:11" s="76" customFormat="1" ht="31.5" hidden="1" x14ac:dyDescent="0.25">
      <c r="A52" s="72" t="s">
        <v>237</v>
      </c>
      <c r="B52" s="66">
        <v>992</v>
      </c>
      <c r="C52" s="112">
        <v>113</v>
      </c>
      <c r="D52" s="112"/>
      <c r="E52" s="64" t="s">
        <v>164</v>
      </c>
      <c r="F52" s="74">
        <v>0</v>
      </c>
      <c r="G52" s="74">
        <v>0</v>
      </c>
      <c r="H52" s="74"/>
      <c r="I52" s="104">
        <f>I53</f>
        <v>0</v>
      </c>
      <c r="J52" s="58">
        <f>J53+J88</f>
        <v>721704</v>
      </c>
      <c r="K52" s="58">
        <f>K53+K88</f>
        <v>812833</v>
      </c>
    </row>
    <row r="53" spans="1:11" s="76" customFormat="1" ht="31.5" hidden="1" x14ac:dyDescent="0.25">
      <c r="A53" s="72" t="s">
        <v>138</v>
      </c>
      <c r="B53" s="66">
        <v>992</v>
      </c>
      <c r="C53" s="112">
        <v>113</v>
      </c>
      <c r="D53" s="112"/>
      <c r="E53" s="64" t="s">
        <v>166</v>
      </c>
      <c r="F53" s="74">
        <v>0</v>
      </c>
      <c r="G53" s="74">
        <v>0</v>
      </c>
      <c r="H53" s="74"/>
      <c r="I53" s="104">
        <f>I54</f>
        <v>0</v>
      </c>
      <c r="J53" s="58">
        <f t="shared" ref="I53:K55" si="8">J54</f>
        <v>568367</v>
      </c>
      <c r="K53" s="58">
        <f t="shared" si="8"/>
        <v>568367</v>
      </c>
    </row>
    <row r="54" spans="1:11" s="67" customFormat="1" ht="15.75" hidden="1" x14ac:dyDescent="0.25">
      <c r="A54" s="71" t="s">
        <v>149</v>
      </c>
      <c r="B54" s="69">
        <v>992</v>
      </c>
      <c r="C54" s="113">
        <v>113</v>
      </c>
      <c r="D54" s="113"/>
      <c r="E54" s="70" t="s">
        <v>171</v>
      </c>
      <c r="F54" s="63">
        <v>0</v>
      </c>
      <c r="G54" s="63">
        <v>0</v>
      </c>
      <c r="H54" s="63"/>
      <c r="I54" s="105">
        <f>I55+I65+I84</f>
        <v>0</v>
      </c>
      <c r="J54" s="59">
        <f>J55+J65+J84</f>
        <v>568367</v>
      </c>
      <c r="K54" s="59">
        <f>K55+K65+K84</f>
        <v>568367</v>
      </c>
    </row>
    <row r="55" spans="1:11" s="67" customFormat="1" ht="47.25" hidden="1" x14ac:dyDescent="0.25">
      <c r="A55" s="40" t="s">
        <v>142</v>
      </c>
      <c r="B55" s="69">
        <v>992</v>
      </c>
      <c r="C55" s="113">
        <v>113</v>
      </c>
      <c r="D55" s="113"/>
      <c r="E55" s="70" t="s">
        <v>171</v>
      </c>
      <c r="F55" s="63">
        <v>100</v>
      </c>
      <c r="G55" s="63">
        <v>0</v>
      </c>
      <c r="H55" s="63"/>
      <c r="I55" s="105">
        <f t="shared" si="8"/>
        <v>0</v>
      </c>
      <c r="J55" s="59">
        <f t="shared" si="8"/>
        <v>256687</v>
      </c>
      <c r="K55" s="59">
        <f>K56</f>
        <v>256687</v>
      </c>
    </row>
    <row r="56" spans="1:11" s="67" customFormat="1" ht="15.75" hidden="1" x14ac:dyDescent="0.25">
      <c r="A56" s="78" t="s">
        <v>150</v>
      </c>
      <c r="B56" s="69">
        <v>992</v>
      </c>
      <c r="C56" s="113">
        <v>113</v>
      </c>
      <c r="D56" s="113"/>
      <c r="E56" s="70" t="s">
        <v>171</v>
      </c>
      <c r="F56" s="63">
        <v>110</v>
      </c>
      <c r="G56" s="63">
        <v>0</v>
      </c>
      <c r="H56" s="63"/>
      <c r="I56" s="105">
        <f>I57+I61</f>
        <v>0</v>
      </c>
      <c r="J56" s="59">
        <f>J57+J61</f>
        <v>256687</v>
      </c>
      <c r="K56" s="59">
        <f>K57+K61</f>
        <v>256687</v>
      </c>
    </row>
    <row r="57" spans="1:11" s="67" customFormat="1" ht="15.75" hidden="1" x14ac:dyDescent="0.25">
      <c r="A57" s="78" t="s">
        <v>183</v>
      </c>
      <c r="B57" s="69">
        <v>992</v>
      </c>
      <c r="C57" s="113">
        <v>113</v>
      </c>
      <c r="D57" s="113"/>
      <c r="E57" s="70" t="s">
        <v>171</v>
      </c>
      <c r="F57" s="63">
        <v>111</v>
      </c>
      <c r="G57" s="63">
        <v>0</v>
      </c>
      <c r="H57" s="63"/>
      <c r="I57" s="105">
        <f>I58</f>
        <v>0</v>
      </c>
      <c r="J57" s="59">
        <f t="shared" ref="J57:K59" si="9">J58</f>
        <v>198076</v>
      </c>
      <c r="K57" s="59">
        <f t="shared" si="9"/>
        <v>198076</v>
      </c>
    </row>
    <row r="58" spans="1:11" s="67" customFormat="1" ht="15.75" hidden="1" x14ac:dyDescent="0.25">
      <c r="A58" s="71" t="s">
        <v>5</v>
      </c>
      <c r="B58" s="69">
        <v>992</v>
      </c>
      <c r="C58" s="113">
        <v>113</v>
      </c>
      <c r="D58" s="113"/>
      <c r="E58" s="70" t="s">
        <v>171</v>
      </c>
      <c r="F58" s="63">
        <v>111</v>
      </c>
      <c r="G58" s="57">
        <v>200</v>
      </c>
      <c r="H58" s="57"/>
      <c r="I58" s="105">
        <f>I59</f>
        <v>0</v>
      </c>
      <c r="J58" s="59">
        <f t="shared" si="9"/>
        <v>198076</v>
      </c>
      <c r="K58" s="59">
        <f t="shared" si="9"/>
        <v>198076</v>
      </c>
    </row>
    <row r="59" spans="1:11" s="67" customFormat="1" ht="15.75" hidden="1" x14ac:dyDescent="0.25">
      <c r="A59" s="71" t="s">
        <v>179</v>
      </c>
      <c r="B59" s="69">
        <v>992</v>
      </c>
      <c r="C59" s="113">
        <v>113</v>
      </c>
      <c r="D59" s="113"/>
      <c r="E59" s="70" t="s">
        <v>171</v>
      </c>
      <c r="F59" s="63">
        <v>111</v>
      </c>
      <c r="G59" s="57">
        <v>210</v>
      </c>
      <c r="H59" s="57"/>
      <c r="I59" s="105">
        <f>I60</f>
        <v>0</v>
      </c>
      <c r="J59" s="59">
        <f t="shared" si="9"/>
        <v>198076</v>
      </c>
      <c r="K59" s="59">
        <f t="shared" si="9"/>
        <v>198076</v>
      </c>
    </row>
    <row r="60" spans="1:11" s="67" customFormat="1" ht="15.75" hidden="1" x14ac:dyDescent="0.25">
      <c r="A60" s="65" t="s">
        <v>7</v>
      </c>
      <c r="B60" s="69">
        <v>992</v>
      </c>
      <c r="C60" s="112">
        <v>113</v>
      </c>
      <c r="D60" s="112"/>
      <c r="E60" s="64" t="s">
        <v>171</v>
      </c>
      <c r="F60" s="74">
        <v>111</v>
      </c>
      <c r="G60" s="56">
        <v>211</v>
      </c>
      <c r="H60" s="56"/>
      <c r="I60" s="104"/>
      <c r="J60" s="58">
        <v>198076</v>
      </c>
      <c r="K60" s="58">
        <v>198076</v>
      </c>
    </row>
    <row r="61" spans="1:11" s="67" customFormat="1" ht="31.5" hidden="1" x14ac:dyDescent="0.25">
      <c r="A61" s="68" t="s">
        <v>184</v>
      </c>
      <c r="B61" s="69">
        <v>992</v>
      </c>
      <c r="C61" s="113">
        <v>113</v>
      </c>
      <c r="D61" s="113"/>
      <c r="E61" s="70" t="s">
        <v>171</v>
      </c>
      <c r="F61" s="63">
        <v>119</v>
      </c>
      <c r="G61" s="63">
        <v>0</v>
      </c>
      <c r="H61" s="63"/>
      <c r="I61" s="105">
        <f>I63</f>
        <v>0</v>
      </c>
      <c r="J61" s="59">
        <f>J63</f>
        <v>58611</v>
      </c>
      <c r="K61" s="59">
        <f>K63</f>
        <v>58611</v>
      </c>
    </row>
    <row r="62" spans="1:11" s="67" customFormat="1" ht="15.75" hidden="1" x14ac:dyDescent="0.25">
      <c r="A62" s="71" t="s">
        <v>5</v>
      </c>
      <c r="B62" s="69">
        <v>992</v>
      </c>
      <c r="C62" s="113">
        <v>113</v>
      </c>
      <c r="D62" s="113"/>
      <c r="E62" s="70" t="s">
        <v>171</v>
      </c>
      <c r="F62" s="63">
        <v>119</v>
      </c>
      <c r="G62" s="57">
        <v>200</v>
      </c>
      <c r="H62" s="57"/>
      <c r="I62" s="105">
        <f t="shared" ref="I62:K63" si="10">I63</f>
        <v>0</v>
      </c>
      <c r="J62" s="59">
        <f t="shared" si="10"/>
        <v>58611</v>
      </c>
      <c r="K62" s="59">
        <f t="shared" si="10"/>
        <v>58611</v>
      </c>
    </row>
    <row r="63" spans="1:11" s="67" customFormat="1" ht="15.75" hidden="1" x14ac:dyDescent="0.25">
      <c r="A63" s="71" t="s">
        <v>180</v>
      </c>
      <c r="B63" s="69">
        <v>992</v>
      </c>
      <c r="C63" s="113">
        <v>113</v>
      </c>
      <c r="D63" s="113"/>
      <c r="E63" s="70" t="s">
        <v>171</v>
      </c>
      <c r="F63" s="63">
        <v>119</v>
      </c>
      <c r="G63" s="57">
        <v>210</v>
      </c>
      <c r="H63" s="57"/>
      <c r="I63" s="105">
        <f t="shared" si="10"/>
        <v>0</v>
      </c>
      <c r="J63" s="59">
        <f t="shared" si="10"/>
        <v>58611</v>
      </c>
      <c r="K63" s="59">
        <f t="shared" si="10"/>
        <v>58611</v>
      </c>
    </row>
    <row r="64" spans="1:11" s="67" customFormat="1" ht="15.75" hidden="1" x14ac:dyDescent="0.25">
      <c r="A64" s="72" t="s">
        <v>155</v>
      </c>
      <c r="B64" s="66">
        <v>992</v>
      </c>
      <c r="C64" s="112">
        <v>113</v>
      </c>
      <c r="D64" s="112"/>
      <c r="E64" s="64" t="s">
        <v>171</v>
      </c>
      <c r="F64" s="74">
        <v>119</v>
      </c>
      <c r="G64" s="56">
        <v>213</v>
      </c>
      <c r="H64" s="56"/>
      <c r="I64" s="104"/>
      <c r="J64" s="58">
        <v>58611</v>
      </c>
      <c r="K64" s="58">
        <v>58611</v>
      </c>
    </row>
    <row r="65" spans="1:11" s="67" customFormat="1" ht="28.5" hidden="1" x14ac:dyDescent="0.25">
      <c r="A65" s="71" t="s">
        <v>190</v>
      </c>
      <c r="B65" s="69">
        <v>992</v>
      </c>
      <c r="C65" s="113">
        <v>113</v>
      </c>
      <c r="D65" s="113"/>
      <c r="E65" s="70" t="s">
        <v>171</v>
      </c>
      <c r="F65" s="57">
        <v>200</v>
      </c>
      <c r="G65" s="63">
        <v>0</v>
      </c>
      <c r="H65" s="56"/>
      <c r="I65" s="105">
        <f t="shared" ref="I65:K65" si="11">I66</f>
        <v>0</v>
      </c>
      <c r="J65" s="59">
        <f t="shared" si="11"/>
        <v>308240</v>
      </c>
      <c r="K65" s="59">
        <f t="shared" si="11"/>
        <v>308240</v>
      </c>
    </row>
    <row r="66" spans="1:11" s="67" customFormat="1" ht="28.5" hidden="1" x14ac:dyDescent="0.25">
      <c r="A66" s="71" t="s">
        <v>145</v>
      </c>
      <c r="B66" s="69">
        <v>992</v>
      </c>
      <c r="C66" s="113">
        <v>113</v>
      </c>
      <c r="D66" s="113"/>
      <c r="E66" s="70" t="s">
        <v>171</v>
      </c>
      <c r="F66" s="57">
        <v>240</v>
      </c>
      <c r="G66" s="63">
        <v>0</v>
      </c>
      <c r="H66" s="56"/>
      <c r="I66" s="105">
        <f>I67+I81</f>
        <v>0</v>
      </c>
      <c r="J66" s="59">
        <f>J67+J81</f>
        <v>308240</v>
      </c>
      <c r="K66" s="59">
        <f>K67+K81</f>
        <v>308240</v>
      </c>
    </row>
    <row r="67" spans="1:11" s="67" customFormat="1" ht="28.5" hidden="1" x14ac:dyDescent="0.25">
      <c r="A67" s="71" t="s">
        <v>146</v>
      </c>
      <c r="B67" s="69">
        <v>992</v>
      </c>
      <c r="C67" s="113">
        <v>113</v>
      </c>
      <c r="D67" s="113"/>
      <c r="E67" s="70" t="s">
        <v>171</v>
      </c>
      <c r="F67" s="57">
        <v>244</v>
      </c>
      <c r="G67" s="63">
        <v>0</v>
      </c>
      <c r="H67" s="56"/>
      <c r="I67" s="105">
        <f>I68+I77</f>
        <v>0</v>
      </c>
      <c r="J67" s="59">
        <f>J68+J77</f>
        <v>126115</v>
      </c>
      <c r="K67" s="59">
        <f>K68+K77</f>
        <v>126115</v>
      </c>
    </row>
    <row r="68" spans="1:11" s="67" customFormat="1" ht="15.75" hidden="1" x14ac:dyDescent="0.25">
      <c r="A68" s="71" t="s">
        <v>5</v>
      </c>
      <c r="B68" s="69">
        <v>992</v>
      </c>
      <c r="C68" s="113">
        <v>113</v>
      </c>
      <c r="D68" s="113"/>
      <c r="E68" s="70" t="s">
        <v>171</v>
      </c>
      <c r="F68" s="57">
        <v>244</v>
      </c>
      <c r="G68" s="57">
        <v>200</v>
      </c>
      <c r="H68" s="56"/>
      <c r="I68" s="105">
        <f t="shared" ref="I68:K68" si="12">I69</f>
        <v>0</v>
      </c>
      <c r="J68" s="59">
        <f t="shared" si="12"/>
        <v>89415</v>
      </c>
      <c r="K68" s="59">
        <f t="shared" si="12"/>
        <v>89415</v>
      </c>
    </row>
    <row r="69" spans="1:11" s="67" customFormat="1" ht="15.75" hidden="1" x14ac:dyDescent="0.25">
      <c r="A69" s="71" t="s">
        <v>157</v>
      </c>
      <c r="B69" s="69">
        <v>992</v>
      </c>
      <c r="C69" s="113">
        <v>113</v>
      </c>
      <c r="D69" s="113"/>
      <c r="E69" s="70" t="s">
        <v>171</v>
      </c>
      <c r="F69" s="57">
        <v>244</v>
      </c>
      <c r="G69" s="57">
        <v>220</v>
      </c>
      <c r="H69" s="56"/>
      <c r="I69" s="105">
        <f>I70+I71+I74+I75+I76</f>
        <v>0</v>
      </c>
      <c r="J69" s="59">
        <f>J70+J71+J74+J75+J76</f>
        <v>89415</v>
      </c>
      <c r="K69" s="59">
        <f>K70+K71+K74+K75+K76</f>
        <v>89415</v>
      </c>
    </row>
    <row r="70" spans="1:11" s="67" customFormat="1" ht="15.75" hidden="1" x14ac:dyDescent="0.25">
      <c r="A70" s="65" t="s">
        <v>10</v>
      </c>
      <c r="B70" s="66">
        <v>992</v>
      </c>
      <c r="C70" s="112">
        <v>113</v>
      </c>
      <c r="D70" s="112"/>
      <c r="E70" s="64" t="s">
        <v>171</v>
      </c>
      <c r="F70" s="56">
        <v>244</v>
      </c>
      <c r="G70" s="56">
        <v>221</v>
      </c>
      <c r="H70" s="56"/>
      <c r="I70" s="104"/>
      <c r="J70" s="58">
        <v>36800</v>
      </c>
      <c r="K70" s="58">
        <v>36800</v>
      </c>
    </row>
    <row r="71" spans="1:11" s="67" customFormat="1" ht="15.75" hidden="1" x14ac:dyDescent="0.25">
      <c r="A71" s="71" t="s">
        <v>11</v>
      </c>
      <c r="B71" s="69">
        <v>992</v>
      </c>
      <c r="C71" s="113">
        <v>113</v>
      </c>
      <c r="D71" s="113"/>
      <c r="E71" s="70" t="s">
        <v>171</v>
      </c>
      <c r="F71" s="57">
        <v>244</v>
      </c>
      <c r="G71" s="57">
        <v>223</v>
      </c>
      <c r="H71" s="57"/>
      <c r="I71" s="105">
        <f>I72+I73</f>
        <v>0</v>
      </c>
      <c r="J71" s="59">
        <f>J72+J73</f>
        <v>8915</v>
      </c>
      <c r="K71" s="59">
        <f>K72+K73</f>
        <v>8915</v>
      </c>
    </row>
    <row r="72" spans="1:11" s="67" customFormat="1" ht="15.75" hidden="1" x14ac:dyDescent="0.25">
      <c r="A72" s="65" t="s">
        <v>210</v>
      </c>
      <c r="B72" s="66">
        <v>992</v>
      </c>
      <c r="C72" s="112">
        <v>113</v>
      </c>
      <c r="D72" s="112"/>
      <c r="E72" s="64" t="s">
        <v>171</v>
      </c>
      <c r="F72" s="56">
        <v>244</v>
      </c>
      <c r="G72" s="56">
        <v>223</v>
      </c>
      <c r="H72" s="56">
        <v>1004</v>
      </c>
      <c r="I72" s="104"/>
      <c r="J72" s="58">
        <v>2230</v>
      </c>
      <c r="K72" s="58">
        <v>2230</v>
      </c>
    </row>
    <row r="73" spans="1:11" s="67" customFormat="1" ht="15.75" hidden="1" x14ac:dyDescent="0.25">
      <c r="A73" s="65" t="s">
        <v>201</v>
      </c>
      <c r="B73" s="66">
        <v>992</v>
      </c>
      <c r="C73" s="112">
        <v>113</v>
      </c>
      <c r="D73" s="112"/>
      <c r="E73" s="64" t="s">
        <v>171</v>
      </c>
      <c r="F73" s="56">
        <v>244</v>
      </c>
      <c r="G73" s="56">
        <v>223</v>
      </c>
      <c r="H73" s="56">
        <v>1006</v>
      </c>
      <c r="I73" s="104"/>
      <c r="J73" s="58">
        <v>6685</v>
      </c>
      <c r="K73" s="58">
        <v>6685</v>
      </c>
    </row>
    <row r="74" spans="1:11" s="67" customFormat="1" ht="15.75" hidden="1" x14ac:dyDescent="0.25">
      <c r="A74" s="65" t="s">
        <v>200</v>
      </c>
      <c r="B74" s="66">
        <v>992</v>
      </c>
      <c r="C74" s="112">
        <v>113</v>
      </c>
      <c r="D74" s="112"/>
      <c r="E74" s="64" t="s">
        <v>171</v>
      </c>
      <c r="F74" s="56">
        <v>244</v>
      </c>
      <c r="G74" s="56">
        <v>225</v>
      </c>
      <c r="H74" s="56"/>
      <c r="I74" s="104"/>
      <c r="J74" s="58">
        <v>10000</v>
      </c>
      <c r="K74" s="58">
        <v>10000</v>
      </c>
    </row>
    <row r="75" spans="1:11" s="67" customFormat="1" ht="15.75" hidden="1" x14ac:dyDescent="0.25">
      <c r="A75" s="65" t="s">
        <v>212</v>
      </c>
      <c r="B75" s="66">
        <v>992</v>
      </c>
      <c r="C75" s="112">
        <v>113</v>
      </c>
      <c r="D75" s="112"/>
      <c r="E75" s="64" t="s">
        <v>171</v>
      </c>
      <c r="F75" s="56">
        <v>244</v>
      </c>
      <c r="G75" s="56">
        <v>226</v>
      </c>
      <c r="H75" s="56"/>
      <c r="I75" s="104"/>
      <c r="J75" s="58">
        <v>29200</v>
      </c>
      <c r="K75" s="58">
        <v>29200</v>
      </c>
    </row>
    <row r="76" spans="1:11" s="67" customFormat="1" ht="15.75" hidden="1" x14ac:dyDescent="0.25">
      <c r="A76" s="65" t="s">
        <v>213</v>
      </c>
      <c r="B76" s="66">
        <v>992</v>
      </c>
      <c r="C76" s="112">
        <v>113</v>
      </c>
      <c r="D76" s="112"/>
      <c r="E76" s="64" t="s">
        <v>171</v>
      </c>
      <c r="F76" s="56">
        <v>244</v>
      </c>
      <c r="G76" s="56">
        <v>227</v>
      </c>
      <c r="H76" s="56"/>
      <c r="I76" s="104"/>
      <c r="J76" s="58">
        <v>4500</v>
      </c>
      <c r="K76" s="58">
        <v>4500</v>
      </c>
    </row>
    <row r="77" spans="1:11" s="67" customFormat="1" ht="15.75" hidden="1" x14ac:dyDescent="0.25">
      <c r="A77" s="71" t="s">
        <v>15</v>
      </c>
      <c r="B77" s="69">
        <v>992</v>
      </c>
      <c r="C77" s="113">
        <v>113</v>
      </c>
      <c r="D77" s="113"/>
      <c r="E77" s="70" t="s">
        <v>171</v>
      </c>
      <c r="F77" s="57">
        <v>244</v>
      </c>
      <c r="G77" s="57">
        <v>300</v>
      </c>
      <c r="H77" s="57"/>
      <c r="I77" s="105">
        <f t="shared" ref="I77:K77" si="13">I78</f>
        <v>0</v>
      </c>
      <c r="J77" s="59">
        <f t="shared" si="13"/>
        <v>36700</v>
      </c>
      <c r="K77" s="59">
        <f t="shared" si="13"/>
        <v>36700</v>
      </c>
    </row>
    <row r="78" spans="1:11" s="67" customFormat="1" ht="15.75" hidden="1" x14ac:dyDescent="0.25">
      <c r="A78" s="71" t="s">
        <v>16</v>
      </c>
      <c r="B78" s="69">
        <v>992</v>
      </c>
      <c r="C78" s="113">
        <v>113</v>
      </c>
      <c r="D78" s="113"/>
      <c r="E78" s="70" t="s">
        <v>171</v>
      </c>
      <c r="F78" s="57">
        <v>244</v>
      </c>
      <c r="G78" s="57">
        <v>340</v>
      </c>
      <c r="H78" s="57"/>
      <c r="I78" s="105">
        <f>I79+I80</f>
        <v>0</v>
      </c>
      <c r="J78" s="59">
        <f>J79+J80</f>
        <v>36700</v>
      </c>
      <c r="K78" s="59">
        <f>K79+K80</f>
        <v>36700</v>
      </c>
    </row>
    <row r="79" spans="1:11" s="67" customFormat="1" ht="15.75" hidden="1" x14ac:dyDescent="0.25">
      <c r="A79" s="65" t="s">
        <v>198</v>
      </c>
      <c r="B79" s="66">
        <v>992</v>
      </c>
      <c r="C79" s="112">
        <v>113</v>
      </c>
      <c r="D79" s="112"/>
      <c r="E79" s="64" t="s">
        <v>171</v>
      </c>
      <c r="F79" s="56">
        <v>244</v>
      </c>
      <c r="G79" s="56">
        <v>343</v>
      </c>
      <c r="H79" s="56"/>
      <c r="I79" s="104"/>
      <c r="J79" s="58">
        <v>26700</v>
      </c>
      <c r="K79" s="58">
        <v>26700</v>
      </c>
    </row>
    <row r="80" spans="1:11" s="67" customFormat="1" ht="15.75" hidden="1" x14ac:dyDescent="0.25">
      <c r="A80" s="65" t="s">
        <v>197</v>
      </c>
      <c r="B80" s="66">
        <v>992</v>
      </c>
      <c r="C80" s="112">
        <v>113</v>
      </c>
      <c r="D80" s="112"/>
      <c r="E80" s="64" t="s">
        <v>171</v>
      </c>
      <c r="F80" s="56">
        <v>244</v>
      </c>
      <c r="G80" s="56">
        <v>346</v>
      </c>
      <c r="H80" s="56"/>
      <c r="I80" s="104"/>
      <c r="J80" s="58">
        <v>10000</v>
      </c>
      <c r="K80" s="58">
        <v>10000</v>
      </c>
    </row>
    <row r="81" spans="1:11" s="67" customFormat="1" ht="15.75" hidden="1" x14ac:dyDescent="0.25">
      <c r="A81" s="71" t="s">
        <v>11</v>
      </c>
      <c r="B81" s="69">
        <v>992</v>
      </c>
      <c r="C81" s="113">
        <v>113</v>
      </c>
      <c r="D81" s="113"/>
      <c r="E81" s="70" t="s">
        <v>171</v>
      </c>
      <c r="F81" s="57">
        <v>247</v>
      </c>
      <c r="G81" s="57">
        <v>223</v>
      </c>
      <c r="H81" s="57"/>
      <c r="I81" s="105">
        <f>I82+I83</f>
        <v>0</v>
      </c>
      <c r="J81" s="59">
        <f>J82+J83</f>
        <v>182125</v>
      </c>
      <c r="K81" s="59">
        <f>K82+K83</f>
        <v>182125</v>
      </c>
    </row>
    <row r="82" spans="1:11" s="67" customFormat="1" ht="15.75" hidden="1" x14ac:dyDescent="0.25">
      <c r="A82" s="65" t="s">
        <v>12</v>
      </c>
      <c r="B82" s="66">
        <v>992</v>
      </c>
      <c r="C82" s="112">
        <v>113</v>
      </c>
      <c r="D82" s="112"/>
      <c r="E82" s="64" t="s">
        <v>171</v>
      </c>
      <c r="F82" s="56">
        <v>247</v>
      </c>
      <c r="G82" s="56">
        <v>223</v>
      </c>
      <c r="H82" s="56">
        <v>1001</v>
      </c>
      <c r="I82" s="104"/>
      <c r="J82" s="58">
        <v>158325</v>
      </c>
      <c r="K82" s="58">
        <v>158325</v>
      </c>
    </row>
    <row r="83" spans="1:11" s="67" customFormat="1" ht="15.75" hidden="1" x14ac:dyDescent="0.25">
      <c r="A83" s="65" t="s">
        <v>13</v>
      </c>
      <c r="B83" s="66">
        <v>992</v>
      </c>
      <c r="C83" s="112">
        <v>113</v>
      </c>
      <c r="D83" s="112"/>
      <c r="E83" s="64" t="s">
        <v>171</v>
      </c>
      <c r="F83" s="56">
        <v>247</v>
      </c>
      <c r="G83" s="56">
        <v>223</v>
      </c>
      <c r="H83" s="56">
        <v>1003</v>
      </c>
      <c r="I83" s="106"/>
      <c r="J83" s="73">
        <v>23800</v>
      </c>
      <c r="K83" s="73">
        <v>23800</v>
      </c>
    </row>
    <row r="84" spans="1:11" s="67" customFormat="1" ht="15.75" hidden="1" x14ac:dyDescent="0.25">
      <c r="A84" s="40" t="s">
        <v>182</v>
      </c>
      <c r="B84" s="69">
        <v>992</v>
      </c>
      <c r="C84" s="113">
        <v>113</v>
      </c>
      <c r="D84" s="113"/>
      <c r="E84" s="70" t="s">
        <v>171</v>
      </c>
      <c r="F84" s="63">
        <v>800</v>
      </c>
      <c r="G84" s="63">
        <v>0</v>
      </c>
      <c r="H84" s="63"/>
      <c r="I84" s="105">
        <f>I85</f>
        <v>0</v>
      </c>
      <c r="J84" s="59">
        <f>J85</f>
        <v>3440</v>
      </c>
      <c r="K84" s="59">
        <f>K85</f>
        <v>3440</v>
      </c>
    </row>
    <row r="85" spans="1:11" s="67" customFormat="1" ht="15.75" hidden="1" x14ac:dyDescent="0.25">
      <c r="A85" s="48" t="s">
        <v>5</v>
      </c>
      <c r="B85" s="69">
        <v>992</v>
      </c>
      <c r="C85" s="113">
        <v>113</v>
      </c>
      <c r="D85" s="113"/>
      <c r="E85" s="70" t="s">
        <v>171</v>
      </c>
      <c r="F85" s="63">
        <v>850</v>
      </c>
      <c r="G85" s="63">
        <v>200</v>
      </c>
      <c r="H85" s="63"/>
      <c r="I85" s="105">
        <f>I86+I87</f>
        <v>0</v>
      </c>
      <c r="J85" s="59">
        <f>J86+J87</f>
        <v>3440</v>
      </c>
      <c r="K85" s="59">
        <f>K86+K87</f>
        <v>3440</v>
      </c>
    </row>
    <row r="86" spans="1:11" s="67" customFormat="1" ht="15.75" hidden="1" x14ac:dyDescent="0.25">
      <c r="A86" s="77" t="s">
        <v>185</v>
      </c>
      <c r="B86" s="66">
        <v>992</v>
      </c>
      <c r="C86" s="112">
        <v>113</v>
      </c>
      <c r="D86" s="112"/>
      <c r="E86" s="64" t="s">
        <v>171</v>
      </c>
      <c r="F86" s="56">
        <v>852</v>
      </c>
      <c r="G86" s="56">
        <v>291</v>
      </c>
      <c r="H86" s="74"/>
      <c r="I86" s="104"/>
      <c r="J86" s="58">
        <v>1740</v>
      </c>
      <c r="K86" s="58">
        <v>1740</v>
      </c>
    </row>
    <row r="87" spans="1:11" s="67" customFormat="1" ht="15.75" hidden="1" x14ac:dyDescent="0.25">
      <c r="A87" s="79" t="s">
        <v>187</v>
      </c>
      <c r="B87" s="66">
        <v>992</v>
      </c>
      <c r="C87" s="112">
        <v>113</v>
      </c>
      <c r="D87" s="112"/>
      <c r="E87" s="64" t="s">
        <v>171</v>
      </c>
      <c r="F87" s="74">
        <v>853</v>
      </c>
      <c r="G87" s="74">
        <v>297</v>
      </c>
      <c r="H87" s="74"/>
      <c r="I87" s="104"/>
      <c r="J87" s="58">
        <v>1700</v>
      </c>
      <c r="K87" s="58">
        <v>1700</v>
      </c>
    </row>
    <row r="88" spans="1:11" s="67" customFormat="1" ht="15.75" hidden="1" x14ac:dyDescent="0.25">
      <c r="A88" s="92" t="s">
        <v>195</v>
      </c>
      <c r="B88" s="69">
        <v>992</v>
      </c>
      <c r="C88" s="113">
        <v>113</v>
      </c>
      <c r="D88" s="113"/>
      <c r="E88" s="93">
        <v>2200098000</v>
      </c>
      <c r="F88" s="63">
        <v>0</v>
      </c>
      <c r="G88" s="63">
        <v>0</v>
      </c>
      <c r="H88" s="74"/>
      <c r="I88" s="105">
        <f t="shared" ref="I88:K89" si="14">I89</f>
        <v>0</v>
      </c>
      <c r="J88" s="59">
        <f t="shared" si="14"/>
        <v>153337</v>
      </c>
      <c r="K88" s="59">
        <f t="shared" si="14"/>
        <v>244466</v>
      </c>
    </row>
    <row r="89" spans="1:11" s="67" customFormat="1" ht="15.75" hidden="1" x14ac:dyDescent="0.25">
      <c r="A89" s="92" t="s">
        <v>182</v>
      </c>
      <c r="B89" s="69">
        <v>992</v>
      </c>
      <c r="C89" s="113">
        <v>113</v>
      </c>
      <c r="D89" s="113"/>
      <c r="E89" s="93">
        <v>2200098000</v>
      </c>
      <c r="F89" s="63">
        <v>800</v>
      </c>
      <c r="G89" s="63">
        <v>0</v>
      </c>
      <c r="H89" s="74"/>
      <c r="I89" s="105">
        <f t="shared" si="14"/>
        <v>0</v>
      </c>
      <c r="J89" s="59">
        <f t="shared" si="14"/>
        <v>153337</v>
      </c>
      <c r="K89" s="59">
        <f t="shared" si="14"/>
        <v>244466</v>
      </c>
    </row>
    <row r="90" spans="1:11" s="67" customFormat="1" ht="15.75" hidden="1" x14ac:dyDescent="0.25">
      <c r="A90" s="94" t="s">
        <v>196</v>
      </c>
      <c r="B90" s="66">
        <v>992</v>
      </c>
      <c r="C90" s="112">
        <v>113</v>
      </c>
      <c r="D90" s="112"/>
      <c r="E90" s="95">
        <v>2200098000</v>
      </c>
      <c r="F90" s="74">
        <v>880</v>
      </c>
      <c r="G90" s="74">
        <v>297</v>
      </c>
      <c r="H90" s="74"/>
      <c r="I90" s="104"/>
      <c r="J90" s="58">
        <v>153337</v>
      </c>
      <c r="K90" s="58">
        <v>244466</v>
      </c>
    </row>
    <row r="91" spans="1:11" s="75" customFormat="1" ht="15.75" hidden="1" x14ac:dyDescent="0.25">
      <c r="A91" s="71" t="s">
        <v>22</v>
      </c>
      <c r="B91" s="69">
        <v>992</v>
      </c>
      <c r="C91" s="113">
        <v>200</v>
      </c>
      <c r="D91" s="113"/>
      <c r="E91" s="70" t="s">
        <v>163</v>
      </c>
      <c r="F91" s="63">
        <v>0</v>
      </c>
      <c r="G91" s="63">
        <v>0</v>
      </c>
      <c r="H91" s="63"/>
      <c r="I91" s="105">
        <f t="shared" ref="I91:K95" si="15">I92</f>
        <v>0</v>
      </c>
      <c r="J91" s="59">
        <f t="shared" si="15"/>
        <v>118100</v>
      </c>
      <c r="K91" s="59">
        <f t="shared" si="15"/>
        <v>122300</v>
      </c>
    </row>
    <row r="92" spans="1:11" s="75" customFormat="1" ht="15.75" hidden="1" x14ac:dyDescent="0.25">
      <c r="A92" s="71" t="s">
        <v>23</v>
      </c>
      <c r="B92" s="69">
        <v>992</v>
      </c>
      <c r="C92" s="113">
        <v>203</v>
      </c>
      <c r="D92" s="113"/>
      <c r="E92" s="70" t="s">
        <v>163</v>
      </c>
      <c r="F92" s="63">
        <v>0</v>
      </c>
      <c r="G92" s="63">
        <v>0</v>
      </c>
      <c r="H92" s="63"/>
      <c r="I92" s="105">
        <f t="shared" si="15"/>
        <v>0</v>
      </c>
      <c r="J92" s="59">
        <f t="shared" si="15"/>
        <v>118100</v>
      </c>
      <c r="K92" s="59">
        <f t="shared" si="15"/>
        <v>122300</v>
      </c>
    </row>
    <row r="93" spans="1:11" s="76" customFormat="1" ht="31.5" hidden="1" x14ac:dyDescent="0.25">
      <c r="A93" s="72" t="s">
        <v>202</v>
      </c>
      <c r="B93" s="66">
        <v>992</v>
      </c>
      <c r="C93" s="112">
        <v>203</v>
      </c>
      <c r="D93" s="112"/>
      <c r="E93" s="64" t="s">
        <v>164</v>
      </c>
      <c r="F93" s="74">
        <v>0</v>
      </c>
      <c r="G93" s="74">
        <v>0</v>
      </c>
      <c r="H93" s="74"/>
      <c r="I93" s="104">
        <f t="shared" si="15"/>
        <v>0</v>
      </c>
      <c r="J93" s="58">
        <f t="shared" si="15"/>
        <v>118100</v>
      </c>
      <c r="K93" s="58">
        <f t="shared" si="15"/>
        <v>122300</v>
      </c>
    </row>
    <row r="94" spans="1:11" s="76" customFormat="1" ht="15.75" hidden="1" x14ac:dyDescent="0.25">
      <c r="A94" s="72" t="s">
        <v>156</v>
      </c>
      <c r="B94" s="66">
        <v>992</v>
      </c>
      <c r="C94" s="112">
        <v>203</v>
      </c>
      <c r="D94" s="112"/>
      <c r="E94" s="64" t="s">
        <v>191</v>
      </c>
      <c r="F94" s="74">
        <v>0</v>
      </c>
      <c r="G94" s="74">
        <v>0</v>
      </c>
      <c r="H94" s="74"/>
      <c r="I94" s="104">
        <f>I95+I105</f>
        <v>0</v>
      </c>
      <c r="J94" s="58">
        <f>J95+J105</f>
        <v>118100</v>
      </c>
      <c r="K94" s="58">
        <f>K95+K105</f>
        <v>122300</v>
      </c>
    </row>
    <row r="95" spans="1:11" s="67" customFormat="1" ht="47.25" hidden="1" x14ac:dyDescent="0.25">
      <c r="A95" s="40" t="s">
        <v>142</v>
      </c>
      <c r="B95" s="69">
        <v>992</v>
      </c>
      <c r="C95" s="113">
        <v>203</v>
      </c>
      <c r="D95" s="113"/>
      <c r="E95" s="64" t="s">
        <v>191</v>
      </c>
      <c r="F95" s="57">
        <v>100</v>
      </c>
      <c r="G95" s="63">
        <v>0</v>
      </c>
      <c r="H95" s="63"/>
      <c r="I95" s="105">
        <f t="shared" si="15"/>
        <v>0</v>
      </c>
      <c r="J95" s="59">
        <f t="shared" si="15"/>
        <v>99663</v>
      </c>
      <c r="K95" s="59">
        <f t="shared" si="15"/>
        <v>99663</v>
      </c>
    </row>
    <row r="96" spans="1:11" s="67" customFormat="1" ht="15.75" hidden="1" x14ac:dyDescent="0.25">
      <c r="A96" s="78" t="s">
        <v>143</v>
      </c>
      <c r="B96" s="69">
        <v>992</v>
      </c>
      <c r="C96" s="113">
        <v>203</v>
      </c>
      <c r="D96" s="113"/>
      <c r="E96" s="64" t="s">
        <v>191</v>
      </c>
      <c r="F96" s="57">
        <v>120</v>
      </c>
      <c r="G96" s="63">
        <v>0</v>
      </c>
      <c r="H96" s="63"/>
      <c r="I96" s="105">
        <f>I97+I101</f>
        <v>0</v>
      </c>
      <c r="J96" s="59">
        <f>J97+J101</f>
        <v>99663</v>
      </c>
      <c r="K96" s="59">
        <f>K97+K101</f>
        <v>99663</v>
      </c>
    </row>
    <row r="97" spans="1:11" s="67" customFormat="1" ht="31.5" hidden="1" x14ac:dyDescent="0.25">
      <c r="A97" s="78" t="s">
        <v>144</v>
      </c>
      <c r="B97" s="69">
        <v>992</v>
      </c>
      <c r="C97" s="113">
        <v>203</v>
      </c>
      <c r="D97" s="113"/>
      <c r="E97" s="64" t="s">
        <v>191</v>
      </c>
      <c r="F97" s="57">
        <v>121</v>
      </c>
      <c r="G97" s="63">
        <v>0</v>
      </c>
      <c r="H97" s="63"/>
      <c r="I97" s="105">
        <f t="shared" ref="I97:K98" si="16">I98</f>
        <v>0</v>
      </c>
      <c r="J97" s="59">
        <f t="shared" si="16"/>
        <v>76546</v>
      </c>
      <c r="K97" s="59">
        <f t="shared" si="16"/>
        <v>76546</v>
      </c>
    </row>
    <row r="98" spans="1:11" s="67" customFormat="1" ht="15.75" hidden="1" x14ac:dyDescent="0.25">
      <c r="A98" s="71" t="s">
        <v>5</v>
      </c>
      <c r="B98" s="69">
        <v>992</v>
      </c>
      <c r="C98" s="113">
        <v>203</v>
      </c>
      <c r="D98" s="113"/>
      <c r="E98" s="70" t="s">
        <v>191</v>
      </c>
      <c r="F98" s="57">
        <v>121</v>
      </c>
      <c r="G98" s="57">
        <v>200</v>
      </c>
      <c r="H98" s="57"/>
      <c r="I98" s="105">
        <f>I99</f>
        <v>0</v>
      </c>
      <c r="J98" s="59">
        <f t="shared" si="16"/>
        <v>76546</v>
      </c>
      <c r="K98" s="59">
        <f t="shared" si="16"/>
        <v>76546</v>
      </c>
    </row>
    <row r="99" spans="1:11" s="67" customFormat="1" ht="15.75" hidden="1" x14ac:dyDescent="0.25">
      <c r="A99" s="71" t="s">
        <v>6</v>
      </c>
      <c r="B99" s="69">
        <v>992</v>
      </c>
      <c r="C99" s="113">
        <v>203</v>
      </c>
      <c r="D99" s="113"/>
      <c r="E99" s="70" t="s">
        <v>191</v>
      </c>
      <c r="F99" s="57">
        <v>121</v>
      </c>
      <c r="G99" s="57">
        <v>210</v>
      </c>
      <c r="H99" s="57"/>
      <c r="I99" s="105">
        <f>I100</f>
        <v>0</v>
      </c>
      <c r="J99" s="59">
        <f>J100</f>
        <v>76546</v>
      </c>
      <c r="K99" s="59">
        <f>K100</f>
        <v>76546</v>
      </c>
    </row>
    <row r="100" spans="1:11" s="67" customFormat="1" ht="30" hidden="1" x14ac:dyDescent="0.25">
      <c r="A100" s="65" t="s">
        <v>7</v>
      </c>
      <c r="B100" s="66">
        <v>992</v>
      </c>
      <c r="C100" s="112">
        <v>203</v>
      </c>
      <c r="D100" s="112"/>
      <c r="E100" s="64" t="s">
        <v>191</v>
      </c>
      <c r="F100" s="56">
        <v>121</v>
      </c>
      <c r="G100" s="56">
        <v>211</v>
      </c>
      <c r="H100" s="56" t="s">
        <v>211</v>
      </c>
      <c r="I100" s="104"/>
      <c r="J100" s="58">
        <v>76546</v>
      </c>
      <c r="K100" s="58">
        <v>76546</v>
      </c>
    </row>
    <row r="101" spans="1:11" s="67" customFormat="1" ht="31.5" hidden="1" x14ac:dyDescent="0.25">
      <c r="A101" s="68" t="s">
        <v>178</v>
      </c>
      <c r="B101" s="69">
        <v>992</v>
      </c>
      <c r="C101" s="113">
        <v>203</v>
      </c>
      <c r="D101" s="113"/>
      <c r="E101" s="70" t="s">
        <v>191</v>
      </c>
      <c r="F101" s="57">
        <v>129</v>
      </c>
      <c r="G101" s="63">
        <v>0</v>
      </c>
      <c r="H101" s="63"/>
      <c r="I101" s="105">
        <f>I103</f>
        <v>0</v>
      </c>
      <c r="J101" s="59">
        <f>J103</f>
        <v>23117</v>
      </c>
      <c r="K101" s="59">
        <f>K103</f>
        <v>23117</v>
      </c>
    </row>
    <row r="102" spans="1:11" s="67" customFormat="1" ht="15.75" hidden="1" x14ac:dyDescent="0.25">
      <c r="A102" s="71" t="s">
        <v>5</v>
      </c>
      <c r="B102" s="69">
        <v>992</v>
      </c>
      <c r="C102" s="113">
        <v>203</v>
      </c>
      <c r="D102" s="113"/>
      <c r="E102" s="70" t="s">
        <v>191</v>
      </c>
      <c r="F102" s="57">
        <v>129</v>
      </c>
      <c r="G102" s="57">
        <v>200</v>
      </c>
      <c r="H102" s="57"/>
      <c r="I102" s="105">
        <f t="shared" ref="I102:K103" si="17">I103</f>
        <v>0</v>
      </c>
      <c r="J102" s="59">
        <f t="shared" si="17"/>
        <v>23117</v>
      </c>
      <c r="K102" s="59">
        <f t="shared" si="17"/>
        <v>23117</v>
      </c>
    </row>
    <row r="103" spans="1:11" s="67" customFormat="1" ht="15.75" hidden="1" x14ac:dyDescent="0.25">
      <c r="A103" s="78" t="s">
        <v>180</v>
      </c>
      <c r="B103" s="69">
        <v>992</v>
      </c>
      <c r="C103" s="113">
        <v>203</v>
      </c>
      <c r="D103" s="113"/>
      <c r="E103" s="70" t="s">
        <v>191</v>
      </c>
      <c r="F103" s="57">
        <v>129</v>
      </c>
      <c r="G103" s="57">
        <v>210</v>
      </c>
      <c r="H103" s="56"/>
      <c r="I103" s="105">
        <f t="shared" si="17"/>
        <v>0</v>
      </c>
      <c r="J103" s="59">
        <f t="shared" si="17"/>
        <v>23117</v>
      </c>
      <c r="K103" s="59">
        <f t="shared" si="17"/>
        <v>23117</v>
      </c>
    </row>
    <row r="104" spans="1:11" s="67" customFormat="1" ht="30" hidden="1" x14ac:dyDescent="0.25">
      <c r="A104" s="72" t="s">
        <v>155</v>
      </c>
      <c r="B104" s="66">
        <v>992</v>
      </c>
      <c r="C104" s="112">
        <v>203</v>
      </c>
      <c r="D104" s="112"/>
      <c r="E104" s="64" t="s">
        <v>191</v>
      </c>
      <c r="F104" s="56">
        <v>129</v>
      </c>
      <c r="G104" s="56">
        <v>213</v>
      </c>
      <c r="H104" s="56" t="s">
        <v>211</v>
      </c>
      <c r="I104" s="104"/>
      <c r="J104" s="58">
        <v>23117</v>
      </c>
      <c r="K104" s="58">
        <v>23117</v>
      </c>
    </row>
    <row r="105" spans="1:11" s="67" customFormat="1" ht="15.75" hidden="1" x14ac:dyDescent="0.25">
      <c r="A105" s="71" t="s">
        <v>190</v>
      </c>
      <c r="B105" s="69">
        <v>992</v>
      </c>
      <c r="C105" s="113">
        <v>203</v>
      </c>
      <c r="D105" s="113"/>
      <c r="E105" s="64" t="s">
        <v>191</v>
      </c>
      <c r="F105" s="63">
        <v>200</v>
      </c>
      <c r="G105" s="63">
        <v>0</v>
      </c>
      <c r="H105" s="57"/>
      <c r="I105" s="105">
        <f>I106</f>
        <v>0</v>
      </c>
      <c r="J105" s="59">
        <f t="shared" ref="J105:K108" si="18">J106</f>
        <v>18437</v>
      </c>
      <c r="K105" s="59">
        <f t="shared" si="18"/>
        <v>22637</v>
      </c>
    </row>
    <row r="106" spans="1:11" s="67" customFormat="1" ht="15.75" hidden="1" x14ac:dyDescent="0.25">
      <c r="A106" s="71" t="s">
        <v>145</v>
      </c>
      <c r="B106" s="69">
        <v>992</v>
      </c>
      <c r="C106" s="113">
        <v>203</v>
      </c>
      <c r="D106" s="113"/>
      <c r="E106" s="64" t="s">
        <v>191</v>
      </c>
      <c r="F106" s="63">
        <v>240</v>
      </c>
      <c r="G106" s="63">
        <v>0</v>
      </c>
      <c r="H106" s="57"/>
      <c r="I106" s="105">
        <f>I107</f>
        <v>0</v>
      </c>
      <c r="J106" s="59">
        <f t="shared" si="18"/>
        <v>18437</v>
      </c>
      <c r="K106" s="59">
        <f t="shared" si="18"/>
        <v>22637</v>
      </c>
    </row>
    <row r="107" spans="1:11" s="67" customFormat="1" ht="15.75" hidden="1" x14ac:dyDescent="0.25">
      <c r="A107" s="71" t="s">
        <v>146</v>
      </c>
      <c r="B107" s="69">
        <v>992</v>
      </c>
      <c r="C107" s="113">
        <v>203</v>
      </c>
      <c r="D107" s="113"/>
      <c r="E107" s="64" t="s">
        <v>191</v>
      </c>
      <c r="F107" s="63">
        <v>244</v>
      </c>
      <c r="G107" s="63">
        <v>0</v>
      </c>
      <c r="H107" s="57"/>
      <c r="I107" s="105">
        <f>I108</f>
        <v>0</v>
      </c>
      <c r="J107" s="59">
        <f t="shared" si="18"/>
        <v>18437</v>
      </c>
      <c r="K107" s="59">
        <f t="shared" si="18"/>
        <v>22637</v>
      </c>
    </row>
    <row r="108" spans="1:11" s="67" customFormat="1" ht="15.75" hidden="1" x14ac:dyDescent="0.25">
      <c r="A108" s="71" t="s">
        <v>15</v>
      </c>
      <c r="B108" s="69">
        <v>992</v>
      </c>
      <c r="C108" s="113">
        <v>203</v>
      </c>
      <c r="D108" s="113"/>
      <c r="E108" s="70" t="s">
        <v>191</v>
      </c>
      <c r="F108" s="63">
        <v>244</v>
      </c>
      <c r="G108" s="63">
        <v>300</v>
      </c>
      <c r="H108" s="57"/>
      <c r="I108" s="105">
        <f>I109</f>
        <v>0</v>
      </c>
      <c r="J108" s="59">
        <f t="shared" si="18"/>
        <v>18437</v>
      </c>
      <c r="K108" s="59">
        <f t="shared" si="18"/>
        <v>22637</v>
      </c>
    </row>
    <row r="109" spans="1:11" s="67" customFormat="1" ht="30" hidden="1" x14ac:dyDescent="0.25">
      <c r="A109" s="65" t="s">
        <v>197</v>
      </c>
      <c r="B109" s="66">
        <v>992</v>
      </c>
      <c r="C109" s="112">
        <v>203</v>
      </c>
      <c r="D109" s="112"/>
      <c r="E109" s="64" t="s">
        <v>191</v>
      </c>
      <c r="F109" s="74">
        <v>244</v>
      </c>
      <c r="G109" s="74">
        <v>346</v>
      </c>
      <c r="H109" s="56" t="s">
        <v>211</v>
      </c>
      <c r="I109" s="104"/>
      <c r="J109" s="58">
        <v>18437</v>
      </c>
      <c r="K109" s="58">
        <v>22637</v>
      </c>
    </row>
    <row r="110" spans="1:11" ht="15.75" hidden="1" x14ac:dyDescent="0.25">
      <c r="A110" s="78" t="s">
        <v>158</v>
      </c>
      <c r="B110" s="69">
        <v>992</v>
      </c>
      <c r="C110" s="113">
        <v>300</v>
      </c>
      <c r="D110" s="113"/>
      <c r="E110" s="70" t="s">
        <v>163</v>
      </c>
      <c r="F110" s="63">
        <v>0</v>
      </c>
      <c r="G110" s="63">
        <v>0</v>
      </c>
      <c r="H110" s="56"/>
      <c r="I110" s="105">
        <f t="shared" ref="I110:K125" si="19">I111</f>
        <v>0</v>
      </c>
      <c r="J110" s="59">
        <f t="shared" si="19"/>
        <v>1679739</v>
      </c>
      <c r="K110" s="59">
        <f t="shared" si="19"/>
        <v>1608100</v>
      </c>
    </row>
    <row r="111" spans="1:11" ht="31.5" hidden="1" x14ac:dyDescent="0.25">
      <c r="A111" s="109" t="s">
        <v>208</v>
      </c>
      <c r="B111" s="69">
        <v>992</v>
      </c>
      <c r="C111" s="113">
        <v>310</v>
      </c>
      <c r="D111" s="113"/>
      <c r="E111" s="70" t="s">
        <v>163</v>
      </c>
      <c r="F111" s="63">
        <v>0</v>
      </c>
      <c r="G111" s="63">
        <v>0</v>
      </c>
      <c r="H111" s="57"/>
      <c r="I111" s="105">
        <f t="shared" si="19"/>
        <v>0</v>
      </c>
      <c r="J111" s="59">
        <f t="shared" si="19"/>
        <v>1679739</v>
      </c>
      <c r="K111" s="59">
        <f t="shared" si="19"/>
        <v>1608100</v>
      </c>
    </row>
    <row r="112" spans="1:11" ht="31.5" hidden="1" x14ac:dyDescent="0.25">
      <c r="A112" s="72" t="s">
        <v>237</v>
      </c>
      <c r="B112" s="66">
        <v>992</v>
      </c>
      <c r="C112" s="112">
        <v>310</v>
      </c>
      <c r="D112" s="112"/>
      <c r="E112" s="64" t="s">
        <v>164</v>
      </c>
      <c r="F112" s="74">
        <v>0</v>
      </c>
      <c r="G112" s="74">
        <v>0</v>
      </c>
      <c r="H112" s="56"/>
      <c r="I112" s="104">
        <f>I113</f>
        <v>0</v>
      </c>
      <c r="J112" s="58">
        <f>J113</f>
        <v>1679739</v>
      </c>
      <c r="K112" s="58">
        <f>K113</f>
        <v>1608100</v>
      </c>
    </row>
    <row r="113" spans="1:11" ht="15.75" hidden="1" x14ac:dyDescent="0.25">
      <c r="A113" s="72" t="s">
        <v>159</v>
      </c>
      <c r="B113" s="66">
        <v>992</v>
      </c>
      <c r="C113" s="112">
        <v>310</v>
      </c>
      <c r="D113" s="112"/>
      <c r="E113" s="86" t="s">
        <v>172</v>
      </c>
      <c r="F113" s="74">
        <v>0</v>
      </c>
      <c r="G113" s="74">
        <v>0</v>
      </c>
      <c r="H113" s="56"/>
      <c r="I113" s="104">
        <f>I114+I124</f>
        <v>0</v>
      </c>
      <c r="J113" s="58">
        <f>J114+J124</f>
        <v>1679739</v>
      </c>
      <c r="K113" s="58">
        <f>K114+K124</f>
        <v>1608100</v>
      </c>
    </row>
    <row r="114" spans="1:11" ht="47.25" hidden="1" x14ac:dyDescent="0.25">
      <c r="A114" s="40" t="s">
        <v>142</v>
      </c>
      <c r="B114" s="69">
        <v>992</v>
      </c>
      <c r="C114" s="113">
        <v>310</v>
      </c>
      <c r="D114" s="113"/>
      <c r="E114" s="87" t="s">
        <v>172</v>
      </c>
      <c r="F114" s="63">
        <v>100</v>
      </c>
      <c r="G114" s="63">
        <v>0</v>
      </c>
      <c r="H114" s="57"/>
      <c r="I114" s="105">
        <f>I115</f>
        <v>0</v>
      </c>
      <c r="J114" s="59">
        <f>J115</f>
        <v>1605100</v>
      </c>
      <c r="K114" s="59">
        <f>K115</f>
        <v>1605100</v>
      </c>
    </row>
    <row r="115" spans="1:11" ht="15.75" hidden="1" x14ac:dyDescent="0.25">
      <c r="A115" s="78" t="s">
        <v>150</v>
      </c>
      <c r="B115" s="69">
        <v>992</v>
      </c>
      <c r="C115" s="113">
        <v>310</v>
      </c>
      <c r="D115" s="113"/>
      <c r="E115" s="87" t="s">
        <v>172</v>
      </c>
      <c r="F115" s="63">
        <v>110</v>
      </c>
      <c r="G115" s="63">
        <v>0</v>
      </c>
      <c r="H115" s="57"/>
      <c r="I115" s="105">
        <f>I116+I120</f>
        <v>0</v>
      </c>
      <c r="J115" s="59">
        <f>J116+J120</f>
        <v>1605100</v>
      </c>
      <c r="K115" s="59">
        <f>K116+K120</f>
        <v>1605100</v>
      </c>
    </row>
    <row r="116" spans="1:11" ht="15.75" hidden="1" x14ac:dyDescent="0.25">
      <c r="A116" s="78" t="s">
        <v>183</v>
      </c>
      <c r="B116" s="69">
        <v>992</v>
      </c>
      <c r="C116" s="113">
        <v>310</v>
      </c>
      <c r="D116" s="113"/>
      <c r="E116" s="87" t="s">
        <v>172</v>
      </c>
      <c r="F116" s="63">
        <v>111</v>
      </c>
      <c r="G116" s="63">
        <v>0</v>
      </c>
      <c r="H116" s="57"/>
      <c r="I116" s="105">
        <f t="shared" ref="I116:K118" si="20">I117</f>
        <v>0</v>
      </c>
      <c r="J116" s="59">
        <f t="shared" si="20"/>
        <v>1232800</v>
      </c>
      <c r="K116" s="59">
        <f t="shared" si="20"/>
        <v>1232800</v>
      </c>
    </row>
    <row r="117" spans="1:11" ht="15.75" hidden="1" x14ac:dyDescent="0.25">
      <c r="A117" s="71" t="s">
        <v>5</v>
      </c>
      <c r="B117" s="69">
        <v>992</v>
      </c>
      <c r="C117" s="113">
        <v>310</v>
      </c>
      <c r="D117" s="113"/>
      <c r="E117" s="87" t="s">
        <v>172</v>
      </c>
      <c r="F117" s="63">
        <v>111</v>
      </c>
      <c r="G117" s="57">
        <v>200</v>
      </c>
      <c r="H117" s="57"/>
      <c r="I117" s="105">
        <f t="shared" si="20"/>
        <v>0</v>
      </c>
      <c r="J117" s="59">
        <f t="shared" si="20"/>
        <v>1232800</v>
      </c>
      <c r="K117" s="59">
        <f t="shared" si="20"/>
        <v>1232800</v>
      </c>
    </row>
    <row r="118" spans="1:11" ht="15.75" hidden="1" x14ac:dyDescent="0.25">
      <c r="A118" s="71" t="s">
        <v>179</v>
      </c>
      <c r="B118" s="69">
        <v>992</v>
      </c>
      <c r="C118" s="113">
        <v>310</v>
      </c>
      <c r="D118" s="113"/>
      <c r="E118" s="87" t="s">
        <v>172</v>
      </c>
      <c r="F118" s="63">
        <v>111</v>
      </c>
      <c r="G118" s="57">
        <v>210</v>
      </c>
      <c r="H118" s="57"/>
      <c r="I118" s="105">
        <f t="shared" si="20"/>
        <v>0</v>
      </c>
      <c r="J118" s="59">
        <f t="shared" si="20"/>
        <v>1232800</v>
      </c>
      <c r="K118" s="59">
        <f t="shared" si="20"/>
        <v>1232800</v>
      </c>
    </row>
    <row r="119" spans="1:11" ht="15.75" hidden="1" x14ac:dyDescent="0.25">
      <c r="A119" s="65" t="s">
        <v>7</v>
      </c>
      <c r="B119" s="66">
        <v>992</v>
      </c>
      <c r="C119" s="112">
        <v>310</v>
      </c>
      <c r="D119" s="112"/>
      <c r="E119" s="86" t="s">
        <v>172</v>
      </c>
      <c r="F119" s="74">
        <v>111</v>
      </c>
      <c r="G119" s="56">
        <v>211</v>
      </c>
      <c r="H119" s="56"/>
      <c r="I119" s="104"/>
      <c r="J119" s="58">
        <v>1232800</v>
      </c>
      <c r="K119" s="58">
        <v>1232800</v>
      </c>
    </row>
    <row r="120" spans="1:11" ht="31.5" hidden="1" x14ac:dyDescent="0.25">
      <c r="A120" s="68" t="s">
        <v>184</v>
      </c>
      <c r="B120" s="69">
        <v>992</v>
      </c>
      <c r="C120" s="113">
        <v>310</v>
      </c>
      <c r="D120" s="113"/>
      <c r="E120" s="87" t="s">
        <v>172</v>
      </c>
      <c r="F120" s="63">
        <v>119</v>
      </c>
      <c r="G120" s="63">
        <v>0</v>
      </c>
      <c r="H120" s="57"/>
      <c r="I120" s="105">
        <f t="shared" ref="I120:K122" si="21">I121</f>
        <v>0</v>
      </c>
      <c r="J120" s="59">
        <f t="shared" si="21"/>
        <v>372300</v>
      </c>
      <c r="K120" s="59">
        <f t="shared" si="21"/>
        <v>372300</v>
      </c>
    </row>
    <row r="121" spans="1:11" ht="15.75" hidden="1" x14ac:dyDescent="0.25">
      <c r="A121" s="71" t="s">
        <v>5</v>
      </c>
      <c r="B121" s="69">
        <v>992</v>
      </c>
      <c r="C121" s="113">
        <v>310</v>
      </c>
      <c r="D121" s="113"/>
      <c r="E121" s="87" t="s">
        <v>172</v>
      </c>
      <c r="F121" s="63">
        <v>119</v>
      </c>
      <c r="G121" s="57">
        <v>200</v>
      </c>
      <c r="H121" s="57"/>
      <c r="I121" s="105">
        <f t="shared" si="21"/>
        <v>0</v>
      </c>
      <c r="J121" s="59">
        <f t="shared" si="21"/>
        <v>372300</v>
      </c>
      <c r="K121" s="59">
        <f t="shared" si="21"/>
        <v>372300</v>
      </c>
    </row>
    <row r="122" spans="1:11" ht="15.75" hidden="1" x14ac:dyDescent="0.25">
      <c r="A122" s="71" t="s">
        <v>180</v>
      </c>
      <c r="B122" s="69">
        <v>992</v>
      </c>
      <c r="C122" s="113">
        <v>310</v>
      </c>
      <c r="D122" s="113"/>
      <c r="E122" s="87" t="s">
        <v>172</v>
      </c>
      <c r="F122" s="63">
        <v>119</v>
      </c>
      <c r="G122" s="57">
        <v>210</v>
      </c>
      <c r="H122" s="57"/>
      <c r="I122" s="105">
        <f t="shared" si="21"/>
        <v>0</v>
      </c>
      <c r="J122" s="59">
        <f t="shared" si="21"/>
        <v>372300</v>
      </c>
      <c r="K122" s="59">
        <f t="shared" si="21"/>
        <v>372300</v>
      </c>
    </row>
    <row r="123" spans="1:11" ht="15.75" hidden="1" x14ac:dyDescent="0.25">
      <c r="A123" s="72" t="s">
        <v>155</v>
      </c>
      <c r="B123" s="66">
        <v>992</v>
      </c>
      <c r="C123" s="112">
        <v>310</v>
      </c>
      <c r="D123" s="112"/>
      <c r="E123" s="86" t="s">
        <v>172</v>
      </c>
      <c r="F123" s="74">
        <v>119</v>
      </c>
      <c r="G123" s="56">
        <v>213</v>
      </c>
      <c r="H123" s="56"/>
      <c r="I123" s="104"/>
      <c r="J123" s="58">
        <v>372300</v>
      </c>
      <c r="K123" s="58">
        <v>372300</v>
      </c>
    </row>
    <row r="124" spans="1:11" ht="28.5" hidden="1" x14ac:dyDescent="0.25">
      <c r="A124" s="71" t="s">
        <v>190</v>
      </c>
      <c r="B124" s="69">
        <v>992</v>
      </c>
      <c r="C124" s="113">
        <v>310</v>
      </c>
      <c r="D124" s="113"/>
      <c r="E124" s="87" t="s">
        <v>172</v>
      </c>
      <c r="F124" s="63">
        <v>200</v>
      </c>
      <c r="G124" s="63">
        <v>0</v>
      </c>
      <c r="H124" s="56"/>
      <c r="I124" s="105">
        <f t="shared" si="19"/>
        <v>0</v>
      </c>
      <c r="J124" s="59">
        <f t="shared" si="19"/>
        <v>74639</v>
      </c>
      <c r="K124" s="59">
        <f t="shared" si="19"/>
        <v>3000</v>
      </c>
    </row>
    <row r="125" spans="1:11" ht="28.5" hidden="1" x14ac:dyDescent="0.25">
      <c r="A125" s="71" t="s">
        <v>145</v>
      </c>
      <c r="B125" s="69">
        <v>992</v>
      </c>
      <c r="C125" s="113">
        <v>310</v>
      </c>
      <c r="D125" s="113"/>
      <c r="E125" s="87" t="s">
        <v>172</v>
      </c>
      <c r="F125" s="63">
        <v>240</v>
      </c>
      <c r="G125" s="63">
        <v>0</v>
      </c>
      <c r="H125" s="56"/>
      <c r="I125" s="105">
        <f>I126+I132</f>
        <v>0</v>
      </c>
      <c r="J125" s="59">
        <f t="shared" si="19"/>
        <v>74639</v>
      </c>
      <c r="K125" s="59">
        <f t="shared" si="19"/>
        <v>3000</v>
      </c>
    </row>
    <row r="126" spans="1:11" ht="28.5" hidden="1" x14ac:dyDescent="0.25">
      <c r="A126" s="71" t="s">
        <v>146</v>
      </c>
      <c r="B126" s="69">
        <v>992</v>
      </c>
      <c r="C126" s="113">
        <v>310</v>
      </c>
      <c r="D126" s="113"/>
      <c r="E126" s="87" t="s">
        <v>172</v>
      </c>
      <c r="F126" s="63">
        <v>244</v>
      </c>
      <c r="G126" s="63">
        <v>0</v>
      </c>
      <c r="H126" s="56"/>
      <c r="I126" s="105">
        <f>I127+I130</f>
        <v>0</v>
      </c>
      <c r="J126" s="59">
        <f>J127+J130</f>
        <v>74639</v>
      </c>
      <c r="K126" s="59">
        <f t="shared" ref="K126" si="22">K130</f>
        <v>3000</v>
      </c>
    </row>
    <row r="127" spans="1:11" ht="15.75" hidden="1" x14ac:dyDescent="0.25">
      <c r="A127" s="71" t="s">
        <v>5</v>
      </c>
      <c r="B127" s="69">
        <v>992</v>
      </c>
      <c r="C127" s="113">
        <v>310</v>
      </c>
      <c r="D127" s="113"/>
      <c r="E127" s="87" t="s">
        <v>172</v>
      </c>
      <c r="F127" s="63">
        <v>244</v>
      </c>
      <c r="G127" s="57">
        <v>200</v>
      </c>
      <c r="H127" s="56"/>
      <c r="I127" s="105">
        <f t="shared" ref="I127:K128" si="23">I128</f>
        <v>0</v>
      </c>
      <c r="J127" s="59">
        <f t="shared" si="23"/>
        <v>71639</v>
      </c>
      <c r="K127" s="59">
        <f t="shared" si="23"/>
        <v>0</v>
      </c>
    </row>
    <row r="128" spans="1:11" ht="15.75" hidden="1" x14ac:dyDescent="0.25">
      <c r="A128" s="71" t="s">
        <v>157</v>
      </c>
      <c r="B128" s="69">
        <v>992</v>
      </c>
      <c r="C128" s="113">
        <v>310</v>
      </c>
      <c r="D128" s="113"/>
      <c r="E128" s="87" t="s">
        <v>172</v>
      </c>
      <c r="F128" s="63">
        <v>244</v>
      </c>
      <c r="G128" s="57">
        <v>220</v>
      </c>
      <c r="H128" s="56"/>
      <c r="I128" s="105">
        <f t="shared" si="23"/>
        <v>0</v>
      </c>
      <c r="J128" s="59">
        <f t="shared" si="23"/>
        <v>71639</v>
      </c>
      <c r="K128" s="59">
        <f t="shared" si="23"/>
        <v>0</v>
      </c>
    </row>
    <row r="129" spans="1:11" ht="15.75" hidden="1" x14ac:dyDescent="0.25">
      <c r="A129" s="65" t="s">
        <v>212</v>
      </c>
      <c r="B129" s="66">
        <v>992</v>
      </c>
      <c r="C129" s="112">
        <v>310</v>
      </c>
      <c r="D129" s="112"/>
      <c r="E129" s="86" t="s">
        <v>172</v>
      </c>
      <c r="F129" s="74">
        <v>244</v>
      </c>
      <c r="G129" s="74">
        <v>226</v>
      </c>
      <c r="H129" s="56"/>
      <c r="I129" s="104"/>
      <c r="J129" s="58">
        <v>71639</v>
      </c>
      <c r="K129" s="58">
        <v>0</v>
      </c>
    </row>
    <row r="130" spans="1:11" ht="15.75" hidden="1" x14ac:dyDescent="0.25">
      <c r="A130" s="71" t="s">
        <v>15</v>
      </c>
      <c r="B130" s="69">
        <v>992</v>
      </c>
      <c r="C130" s="113">
        <v>310</v>
      </c>
      <c r="D130" s="113"/>
      <c r="E130" s="87" t="s">
        <v>172</v>
      </c>
      <c r="F130" s="63">
        <v>244</v>
      </c>
      <c r="G130" s="63">
        <v>300</v>
      </c>
      <c r="H130" s="56"/>
      <c r="I130" s="105">
        <f>I131</f>
        <v>0</v>
      </c>
      <c r="J130" s="59">
        <f>J131</f>
        <v>3000</v>
      </c>
      <c r="K130" s="59">
        <f>K131</f>
        <v>3000</v>
      </c>
    </row>
    <row r="131" spans="1:11" ht="15.75" hidden="1" x14ac:dyDescent="0.25">
      <c r="A131" s="65" t="s">
        <v>198</v>
      </c>
      <c r="B131" s="66">
        <v>992</v>
      </c>
      <c r="C131" s="112">
        <v>310</v>
      </c>
      <c r="D131" s="112"/>
      <c r="E131" s="86" t="s">
        <v>172</v>
      </c>
      <c r="F131" s="74">
        <v>244</v>
      </c>
      <c r="G131" s="74">
        <v>343</v>
      </c>
      <c r="H131" s="56"/>
      <c r="I131" s="104"/>
      <c r="J131" s="58">
        <v>3000</v>
      </c>
      <c r="K131" s="58">
        <v>3000</v>
      </c>
    </row>
    <row r="132" spans="1:11" ht="15.75" hidden="1" x14ac:dyDescent="0.25">
      <c r="A132" s="47" t="s">
        <v>204</v>
      </c>
      <c r="B132" s="66">
        <v>992</v>
      </c>
      <c r="C132" s="112">
        <v>310</v>
      </c>
      <c r="D132" s="112"/>
      <c r="E132" s="86" t="s">
        <v>172</v>
      </c>
      <c r="F132" s="74">
        <v>247</v>
      </c>
      <c r="G132" s="74">
        <v>0</v>
      </c>
      <c r="H132" s="56"/>
      <c r="I132" s="104">
        <f>I133</f>
        <v>0</v>
      </c>
      <c r="J132" s="58"/>
      <c r="K132" s="58"/>
    </row>
    <row r="133" spans="1:11" ht="15.75" hidden="1" x14ac:dyDescent="0.25">
      <c r="A133" s="48" t="s">
        <v>5</v>
      </c>
      <c r="B133" s="66">
        <v>992</v>
      </c>
      <c r="C133" s="112">
        <v>310</v>
      </c>
      <c r="D133" s="112"/>
      <c r="E133" s="86" t="s">
        <v>172</v>
      </c>
      <c r="F133" s="74">
        <v>247</v>
      </c>
      <c r="G133" s="74">
        <v>200</v>
      </c>
      <c r="H133" s="56"/>
      <c r="I133" s="104">
        <f>I134</f>
        <v>0</v>
      </c>
      <c r="J133" s="58"/>
      <c r="K133" s="58"/>
    </row>
    <row r="134" spans="1:11" ht="15.75" hidden="1" x14ac:dyDescent="0.25">
      <c r="A134" s="71" t="s">
        <v>157</v>
      </c>
      <c r="B134" s="66">
        <v>992</v>
      </c>
      <c r="C134" s="112">
        <v>310</v>
      </c>
      <c r="D134" s="112"/>
      <c r="E134" s="86" t="s">
        <v>172</v>
      </c>
      <c r="F134" s="74">
        <v>247</v>
      </c>
      <c r="G134" s="74">
        <v>220</v>
      </c>
      <c r="H134" s="56"/>
      <c r="I134" s="104">
        <f>I135</f>
        <v>0</v>
      </c>
      <c r="J134" s="58"/>
      <c r="K134" s="58"/>
    </row>
    <row r="135" spans="1:11" ht="15.75" hidden="1" x14ac:dyDescent="0.25">
      <c r="A135" s="71" t="s">
        <v>11</v>
      </c>
      <c r="B135" s="66">
        <v>992</v>
      </c>
      <c r="C135" s="112">
        <v>310</v>
      </c>
      <c r="D135" s="112"/>
      <c r="E135" s="86" t="s">
        <v>172</v>
      </c>
      <c r="F135" s="74">
        <v>247</v>
      </c>
      <c r="G135" s="74">
        <v>223</v>
      </c>
      <c r="H135" s="56"/>
      <c r="I135" s="104">
        <f>I136</f>
        <v>0</v>
      </c>
      <c r="J135" s="58"/>
      <c r="K135" s="58"/>
    </row>
    <row r="136" spans="1:11" ht="15.75" hidden="1" x14ac:dyDescent="0.25">
      <c r="A136" s="65" t="s">
        <v>12</v>
      </c>
      <c r="B136" s="66">
        <v>992</v>
      </c>
      <c r="C136" s="112">
        <v>310</v>
      </c>
      <c r="D136" s="112"/>
      <c r="E136" s="86" t="s">
        <v>172</v>
      </c>
      <c r="F136" s="74">
        <v>247</v>
      </c>
      <c r="G136" s="74">
        <v>223</v>
      </c>
      <c r="H136" s="56">
        <v>1001</v>
      </c>
      <c r="I136" s="104"/>
      <c r="J136" s="58"/>
      <c r="K136" s="58"/>
    </row>
    <row r="137" spans="1:11" s="75" customFormat="1" ht="15.75" x14ac:dyDescent="0.25">
      <c r="A137" s="71" t="s">
        <v>135</v>
      </c>
      <c r="B137" s="69">
        <v>992</v>
      </c>
      <c r="C137" s="113">
        <v>400</v>
      </c>
      <c r="D137" s="113"/>
      <c r="E137" s="70" t="s">
        <v>163</v>
      </c>
      <c r="F137" s="63">
        <v>0</v>
      </c>
      <c r="G137" s="63">
        <v>0</v>
      </c>
      <c r="H137" s="63"/>
      <c r="I137" s="102">
        <f>I138+I149</f>
        <v>350000</v>
      </c>
      <c r="J137" s="59">
        <f>J138+J149</f>
        <v>332580</v>
      </c>
      <c r="K137" s="59">
        <f>K138+K149</f>
        <v>344380</v>
      </c>
    </row>
    <row r="138" spans="1:11" s="75" customFormat="1" ht="15.75" hidden="1" x14ac:dyDescent="0.25">
      <c r="A138" s="71" t="s">
        <v>151</v>
      </c>
      <c r="B138" s="69">
        <v>992</v>
      </c>
      <c r="C138" s="113">
        <v>409</v>
      </c>
      <c r="D138" s="113"/>
      <c r="E138" s="70" t="s">
        <v>163</v>
      </c>
      <c r="F138" s="63">
        <v>0</v>
      </c>
      <c r="G138" s="63">
        <v>0</v>
      </c>
      <c r="H138" s="63"/>
      <c r="I138" s="102">
        <f t="shared" ref="I138:K145" si="24">I139</f>
        <v>0</v>
      </c>
      <c r="J138" s="59">
        <f t="shared" si="24"/>
        <v>307580</v>
      </c>
      <c r="K138" s="59">
        <f t="shared" si="24"/>
        <v>319380</v>
      </c>
    </row>
    <row r="139" spans="1:11" s="76" customFormat="1" ht="31.5" hidden="1" x14ac:dyDescent="0.25">
      <c r="A139" s="72" t="s">
        <v>202</v>
      </c>
      <c r="B139" s="66">
        <v>992</v>
      </c>
      <c r="C139" s="112">
        <v>409</v>
      </c>
      <c r="D139" s="112"/>
      <c r="E139" s="64" t="s">
        <v>164</v>
      </c>
      <c r="F139" s="74">
        <v>0</v>
      </c>
      <c r="G139" s="74">
        <v>0</v>
      </c>
      <c r="H139" s="74"/>
      <c r="I139" s="102">
        <f>I140</f>
        <v>0</v>
      </c>
      <c r="J139" s="58">
        <f>J140</f>
        <v>307580</v>
      </c>
      <c r="K139" s="58">
        <f>K140</f>
        <v>319380</v>
      </c>
    </row>
    <row r="140" spans="1:11" s="76" customFormat="1" ht="31.5" hidden="1" x14ac:dyDescent="0.25">
      <c r="A140" s="72" t="s">
        <v>152</v>
      </c>
      <c r="B140" s="66">
        <v>992</v>
      </c>
      <c r="C140" s="112">
        <v>409</v>
      </c>
      <c r="D140" s="112"/>
      <c r="E140" s="64" t="s">
        <v>173</v>
      </c>
      <c r="F140" s="74">
        <v>0</v>
      </c>
      <c r="G140" s="74">
        <v>0</v>
      </c>
      <c r="H140" s="74"/>
      <c r="I140" s="102">
        <f t="shared" si="24"/>
        <v>0</v>
      </c>
      <c r="J140" s="58">
        <f t="shared" si="24"/>
        <v>307580</v>
      </c>
      <c r="K140" s="58">
        <f t="shared" si="24"/>
        <v>319380</v>
      </c>
    </row>
    <row r="141" spans="1:11" s="75" customFormat="1" ht="15.75" hidden="1" x14ac:dyDescent="0.25">
      <c r="A141" s="71" t="s">
        <v>136</v>
      </c>
      <c r="B141" s="69">
        <v>992</v>
      </c>
      <c r="C141" s="113">
        <v>409</v>
      </c>
      <c r="D141" s="113"/>
      <c r="E141" s="70" t="s">
        <v>173</v>
      </c>
      <c r="F141" s="63">
        <v>0</v>
      </c>
      <c r="G141" s="63">
        <v>0</v>
      </c>
      <c r="H141" s="63"/>
      <c r="I141" s="102">
        <f t="shared" si="24"/>
        <v>0</v>
      </c>
      <c r="J141" s="59">
        <f t="shared" si="24"/>
        <v>307580</v>
      </c>
      <c r="K141" s="59">
        <f t="shared" si="24"/>
        <v>319380</v>
      </c>
    </row>
    <row r="142" spans="1:11" s="75" customFormat="1" ht="15.75" hidden="1" x14ac:dyDescent="0.25">
      <c r="A142" s="71" t="s">
        <v>137</v>
      </c>
      <c r="B142" s="69">
        <v>992</v>
      </c>
      <c r="C142" s="113">
        <v>409</v>
      </c>
      <c r="D142" s="113"/>
      <c r="E142" s="70" t="s">
        <v>173</v>
      </c>
      <c r="F142" s="63">
        <v>0</v>
      </c>
      <c r="G142" s="63">
        <v>0</v>
      </c>
      <c r="H142" s="63"/>
      <c r="I142" s="102">
        <f t="shared" si="24"/>
        <v>0</v>
      </c>
      <c r="J142" s="59">
        <f t="shared" si="24"/>
        <v>307580</v>
      </c>
      <c r="K142" s="59">
        <f t="shared" si="24"/>
        <v>319380</v>
      </c>
    </row>
    <row r="143" spans="1:11" s="75" customFormat="1" ht="28.5" hidden="1" x14ac:dyDescent="0.25">
      <c r="A143" s="71" t="s">
        <v>190</v>
      </c>
      <c r="B143" s="69">
        <v>992</v>
      </c>
      <c r="C143" s="113">
        <v>409</v>
      </c>
      <c r="D143" s="113"/>
      <c r="E143" s="70" t="s">
        <v>173</v>
      </c>
      <c r="F143" s="57">
        <v>200</v>
      </c>
      <c r="G143" s="63">
        <v>0</v>
      </c>
      <c r="H143" s="63"/>
      <c r="I143" s="102">
        <f t="shared" si="24"/>
        <v>0</v>
      </c>
      <c r="J143" s="59">
        <f t="shared" si="24"/>
        <v>307580</v>
      </c>
      <c r="K143" s="59">
        <f t="shared" si="24"/>
        <v>319380</v>
      </c>
    </row>
    <row r="144" spans="1:11" s="75" customFormat="1" ht="28.5" hidden="1" x14ac:dyDescent="0.25">
      <c r="A144" s="71" t="s">
        <v>145</v>
      </c>
      <c r="B144" s="69">
        <v>992</v>
      </c>
      <c r="C144" s="113">
        <v>409</v>
      </c>
      <c r="D144" s="113"/>
      <c r="E144" s="70" t="s">
        <v>173</v>
      </c>
      <c r="F144" s="57">
        <v>240</v>
      </c>
      <c r="G144" s="63">
        <v>0</v>
      </c>
      <c r="H144" s="63"/>
      <c r="I144" s="102">
        <f>I145</f>
        <v>0</v>
      </c>
      <c r="J144" s="59">
        <f>J145</f>
        <v>307580</v>
      </c>
      <c r="K144" s="59">
        <f>K145</f>
        <v>319380</v>
      </c>
    </row>
    <row r="145" spans="1:11" s="75" customFormat="1" ht="28.5" hidden="1" x14ac:dyDescent="0.25">
      <c r="A145" s="71" t="s">
        <v>146</v>
      </c>
      <c r="B145" s="69">
        <v>992</v>
      </c>
      <c r="C145" s="113">
        <v>409</v>
      </c>
      <c r="D145" s="113"/>
      <c r="E145" s="70" t="s">
        <v>173</v>
      </c>
      <c r="F145" s="57">
        <v>244</v>
      </c>
      <c r="G145" s="63">
        <v>0</v>
      </c>
      <c r="H145" s="63"/>
      <c r="I145" s="102">
        <f t="shared" si="24"/>
        <v>0</v>
      </c>
      <c r="J145" s="59">
        <f t="shared" si="24"/>
        <v>307580</v>
      </c>
      <c r="K145" s="59">
        <f t="shared" si="24"/>
        <v>319380</v>
      </c>
    </row>
    <row r="146" spans="1:11" s="75" customFormat="1" ht="15.75" hidden="1" x14ac:dyDescent="0.25">
      <c r="A146" s="71" t="s">
        <v>5</v>
      </c>
      <c r="B146" s="69">
        <v>992</v>
      </c>
      <c r="C146" s="113">
        <v>409</v>
      </c>
      <c r="D146" s="113"/>
      <c r="E146" s="70" t="s">
        <v>173</v>
      </c>
      <c r="F146" s="57">
        <v>244</v>
      </c>
      <c r="G146" s="57">
        <v>200</v>
      </c>
      <c r="H146" s="57"/>
      <c r="I146" s="102">
        <f>I147</f>
        <v>0</v>
      </c>
      <c r="J146" s="59">
        <f t="shared" ref="J146:K146" si="25">J147</f>
        <v>307580</v>
      </c>
      <c r="K146" s="59">
        <f t="shared" si="25"/>
        <v>319380</v>
      </c>
    </row>
    <row r="147" spans="1:11" s="75" customFormat="1" ht="15.75" hidden="1" x14ac:dyDescent="0.25">
      <c r="A147" s="71" t="s">
        <v>157</v>
      </c>
      <c r="B147" s="69">
        <v>992</v>
      </c>
      <c r="C147" s="113">
        <v>409</v>
      </c>
      <c r="D147" s="113"/>
      <c r="E147" s="70" t="s">
        <v>173</v>
      </c>
      <c r="F147" s="57">
        <v>244</v>
      </c>
      <c r="G147" s="57">
        <v>220</v>
      </c>
      <c r="H147" s="57"/>
      <c r="I147" s="102">
        <f>I148</f>
        <v>0</v>
      </c>
      <c r="J147" s="59">
        <f>J148</f>
        <v>307580</v>
      </c>
      <c r="K147" s="59">
        <f>K148</f>
        <v>319380</v>
      </c>
    </row>
    <row r="148" spans="1:11" s="67" customFormat="1" ht="15.75" hidden="1" x14ac:dyDescent="0.25">
      <c r="A148" s="65" t="s">
        <v>14</v>
      </c>
      <c r="B148" s="66">
        <v>992</v>
      </c>
      <c r="C148" s="112">
        <v>409</v>
      </c>
      <c r="D148" s="112"/>
      <c r="E148" s="64" t="s">
        <v>173</v>
      </c>
      <c r="F148" s="56">
        <v>244</v>
      </c>
      <c r="G148" s="56">
        <v>225</v>
      </c>
      <c r="H148" s="56"/>
      <c r="I148" s="102"/>
      <c r="J148" s="73">
        <v>307580</v>
      </c>
      <c r="K148" s="73">
        <v>319380</v>
      </c>
    </row>
    <row r="149" spans="1:11" s="67" customFormat="1" ht="15.75" x14ac:dyDescent="0.25">
      <c r="A149" s="98" t="s">
        <v>216</v>
      </c>
      <c r="B149" s="82">
        <v>992</v>
      </c>
      <c r="C149" s="113">
        <v>412</v>
      </c>
      <c r="D149" s="113"/>
      <c r="E149" s="70" t="s">
        <v>164</v>
      </c>
      <c r="F149" s="63">
        <v>0</v>
      </c>
      <c r="G149" s="63">
        <v>0</v>
      </c>
      <c r="H149" s="56"/>
      <c r="I149" s="102">
        <f t="shared" ref="I149:K156" si="26">I150</f>
        <v>350000</v>
      </c>
      <c r="J149" s="59">
        <f t="shared" si="26"/>
        <v>25000</v>
      </c>
      <c r="K149" s="59">
        <f t="shared" si="26"/>
        <v>25000</v>
      </c>
    </row>
    <row r="150" spans="1:11" s="67" customFormat="1" ht="31.5" x14ac:dyDescent="0.25">
      <c r="A150" s="72" t="s">
        <v>202</v>
      </c>
      <c r="B150" s="97">
        <v>992</v>
      </c>
      <c r="C150" s="112">
        <v>412</v>
      </c>
      <c r="D150" s="112"/>
      <c r="E150" s="64" t="s">
        <v>218</v>
      </c>
      <c r="F150" s="74">
        <v>0</v>
      </c>
      <c r="G150" s="74">
        <v>0</v>
      </c>
      <c r="H150" s="56"/>
      <c r="I150" s="102">
        <f t="shared" si="26"/>
        <v>350000</v>
      </c>
      <c r="J150" s="58">
        <f t="shared" si="26"/>
        <v>25000</v>
      </c>
      <c r="K150" s="58">
        <f t="shared" si="26"/>
        <v>25000</v>
      </c>
    </row>
    <row r="151" spans="1:11" s="67" customFormat="1" ht="15.75" x14ac:dyDescent="0.25">
      <c r="A151" s="99" t="s">
        <v>217</v>
      </c>
      <c r="B151" s="97">
        <v>992</v>
      </c>
      <c r="C151" s="112">
        <v>412</v>
      </c>
      <c r="D151" s="112"/>
      <c r="E151" s="64" t="s">
        <v>218</v>
      </c>
      <c r="F151" s="74">
        <v>0</v>
      </c>
      <c r="G151" s="74">
        <v>0</v>
      </c>
      <c r="H151" s="56"/>
      <c r="I151" s="102">
        <f t="shared" si="26"/>
        <v>350000</v>
      </c>
      <c r="J151" s="58">
        <f t="shared" si="26"/>
        <v>25000</v>
      </c>
      <c r="K151" s="58">
        <f t="shared" si="26"/>
        <v>25000</v>
      </c>
    </row>
    <row r="152" spans="1:11" s="67" customFormat="1" ht="28.5" x14ac:dyDescent="0.25">
      <c r="A152" s="71" t="s">
        <v>190</v>
      </c>
      <c r="B152" s="82">
        <v>992</v>
      </c>
      <c r="C152" s="113">
        <v>412</v>
      </c>
      <c r="D152" s="113"/>
      <c r="E152" s="70" t="s">
        <v>218</v>
      </c>
      <c r="F152" s="57">
        <v>200</v>
      </c>
      <c r="G152" s="63">
        <v>0</v>
      </c>
      <c r="H152" s="56"/>
      <c r="I152" s="102">
        <f t="shared" si="26"/>
        <v>350000</v>
      </c>
      <c r="J152" s="59">
        <f t="shared" si="26"/>
        <v>25000</v>
      </c>
      <c r="K152" s="59">
        <f t="shared" si="26"/>
        <v>25000</v>
      </c>
    </row>
    <row r="153" spans="1:11" s="67" customFormat="1" ht="28.5" x14ac:dyDescent="0.25">
      <c r="A153" s="71" t="s">
        <v>145</v>
      </c>
      <c r="B153" s="82">
        <v>992</v>
      </c>
      <c r="C153" s="113">
        <v>412</v>
      </c>
      <c r="D153" s="113"/>
      <c r="E153" s="70" t="s">
        <v>218</v>
      </c>
      <c r="F153" s="57">
        <v>240</v>
      </c>
      <c r="G153" s="63">
        <v>0</v>
      </c>
      <c r="H153" s="56"/>
      <c r="I153" s="102">
        <f t="shared" si="26"/>
        <v>350000</v>
      </c>
      <c r="J153" s="59">
        <f t="shared" si="26"/>
        <v>25000</v>
      </c>
      <c r="K153" s="59">
        <f t="shared" si="26"/>
        <v>25000</v>
      </c>
    </row>
    <row r="154" spans="1:11" s="67" customFormat="1" ht="28.5" x14ac:dyDescent="0.25">
      <c r="A154" s="71" t="s">
        <v>146</v>
      </c>
      <c r="B154" s="82">
        <v>992</v>
      </c>
      <c r="C154" s="113">
        <v>412</v>
      </c>
      <c r="D154" s="113"/>
      <c r="E154" s="70" t="s">
        <v>218</v>
      </c>
      <c r="F154" s="57">
        <v>244</v>
      </c>
      <c r="G154" s="63">
        <v>0</v>
      </c>
      <c r="H154" s="56"/>
      <c r="I154" s="102">
        <f t="shared" si="26"/>
        <v>350000</v>
      </c>
      <c r="J154" s="59">
        <f t="shared" si="26"/>
        <v>25000</v>
      </c>
      <c r="K154" s="59">
        <f t="shared" si="26"/>
        <v>25000</v>
      </c>
    </row>
    <row r="155" spans="1:11" s="67" customFormat="1" ht="15.75" x14ac:dyDescent="0.25">
      <c r="A155" s="98" t="s">
        <v>5</v>
      </c>
      <c r="B155" s="82">
        <v>992</v>
      </c>
      <c r="C155" s="113">
        <v>412</v>
      </c>
      <c r="D155" s="113"/>
      <c r="E155" s="70" t="s">
        <v>218</v>
      </c>
      <c r="F155" s="57">
        <v>244</v>
      </c>
      <c r="G155" s="57">
        <v>200</v>
      </c>
      <c r="H155" s="56"/>
      <c r="I155" s="102">
        <f t="shared" si="26"/>
        <v>350000</v>
      </c>
      <c r="J155" s="59">
        <f t="shared" si="26"/>
        <v>25000</v>
      </c>
      <c r="K155" s="59">
        <f t="shared" si="26"/>
        <v>25000</v>
      </c>
    </row>
    <row r="156" spans="1:11" s="67" customFormat="1" ht="15.75" x14ac:dyDescent="0.25">
      <c r="A156" s="71" t="s">
        <v>157</v>
      </c>
      <c r="B156" s="82">
        <v>992</v>
      </c>
      <c r="C156" s="113">
        <v>412</v>
      </c>
      <c r="D156" s="113"/>
      <c r="E156" s="70" t="s">
        <v>218</v>
      </c>
      <c r="F156" s="57">
        <v>244</v>
      </c>
      <c r="G156" s="57">
        <v>220</v>
      </c>
      <c r="H156" s="56"/>
      <c r="I156" s="102">
        <f t="shared" si="26"/>
        <v>350000</v>
      </c>
      <c r="J156" s="59">
        <f t="shared" si="26"/>
        <v>25000</v>
      </c>
      <c r="K156" s="59">
        <f t="shared" si="26"/>
        <v>25000</v>
      </c>
    </row>
    <row r="157" spans="1:11" s="67" customFormat="1" ht="15.75" x14ac:dyDescent="0.25">
      <c r="A157" s="65" t="s">
        <v>212</v>
      </c>
      <c r="B157" s="97">
        <v>992</v>
      </c>
      <c r="C157" s="112">
        <v>412</v>
      </c>
      <c r="D157" s="112"/>
      <c r="E157" s="64" t="s">
        <v>218</v>
      </c>
      <c r="F157" s="56">
        <v>244</v>
      </c>
      <c r="G157" s="56">
        <v>226</v>
      </c>
      <c r="H157" s="56"/>
      <c r="I157" s="102">
        <v>350000</v>
      </c>
      <c r="J157" s="58">
        <v>25000</v>
      </c>
      <c r="K157" s="58">
        <v>25000</v>
      </c>
    </row>
    <row r="158" spans="1:11" s="75" customFormat="1" ht="15.75" hidden="1" x14ac:dyDescent="0.25">
      <c r="A158" s="71" t="s">
        <v>24</v>
      </c>
      <c r="B158" s="82">
        <v>992</v>
      </c>
      <c r="C158" s="113">
        <v>500</v>
      </c>
      <c r="D158" s="113"/>
      <c r="E158" s="80" t="s">
        <v>163</v>
      </c>
      <c r="F158" s="81">
        <v>0</v>
      </c>
      <c r="G158" s="81">
        <v>0</v>
      </c>
      <c r="H158" s="63"/>
      <c r="I158" s="104">
        <f t="shared" ref="I158:K159" si="27">I159</f>
        <v>0</v>
      </c>
      <c r="J158" s="59">
        <f t="shared" si="27"/>
        <v>1491049</v>
      </c>
      <c r="K158" s="59">
        <f t="shared" si="27"/>
        <v>220249</v>
      </c>
    </row>
    <row r="159" spans="1:11" s="75" customFormat="1" ht="15.75" hidden="1" x14ac:dyDescent="0.25">
      <c r="A159" s="71" t="s">
        <v>25</v>
      </c>
      <c r="B159" s="82">
        <v>992</v>
      </c>
      <c r="C159" s="113">
        <v>503</v>
      </c>
      <c r="D159" s="113"/>
      <c r="E159" s="70" t="s">
        <v>163</v>
      </c>
      <c r="F159" s="63">
        <v>0</v>
      </c>
      <c r="G159" s="63">
        <v>0</v>
      </c>
      <c r="H159" s="83"/>
      <c r="I159" s="104">
        <f t="shared" si="27"/>
        <v>0</v>
      </c>
      <c r="J159" s="59">
        <f t="shared" si="27"/>
        <v>1491049</v>
      </c>
      <c r="K159" s="59">
        <f t="shared" si="27"/>
        <v>220249</v>
      </c>
    </row>
    <row r="160" spans="1:11" s="76" customFormat="1" ht="31.5" hidden="1" x14ac:dyDescent="0.25">
      <c r="A160" s="72" t="s">
        <v>202</v>
      </c>
      <c r="B160" s="97">
        <v>992</v>
      </c>
      <c r="C160" s="112">
        <v>503</v>
      </c>
      <c r="D160" s="112"/>
      <c r="E160" s="64" t="s">
        <v>164</v>
      </c>
      <c r="F160" s="74">
        <v>0</v>
      </c>
      <c r="G160" s="74">
        <v>0</v>
      </c>
      <c r="H160" s="74"/>
      <c r="I160" s="104">
        <f t="shared" ref="I160:K160" si="28">I161</f>
        <v>0</v>
      </c>
      <c r="J160" s="58">
        <f t="shared" si="28"/>
        <v>1491049</v>
      </c>
      <c r="K160" s="58">
        <f t="shared" si="28"/>
        <v>220249</v>
      </c>
    </row>
    <row r="161" spans="1:11" s="76" customFormat="1" ht="15.75" hidden="1" x14ac:dyDescent="0.25">
      <c r="A161" s="72" t="s">
        <v>153</v>
      </c>
      <c r="B161" s="66">
        <v>992</v>
      </c>
      <c r="C161" s="112">
        <v>503</v>
      </c>
      <c r="D161" s="112"/>
      <c r="E161" s="64" t="s">
        <v>174</v>
      </c>
      <c r="F161" s="74">
        <v>0</v>
      </c>
      <c r="G161" s="74">
        <v>0</v>
      </c>
      <c r="H161" s="74"/>
      <c r="I161" s="104">
        <f>I162+I171+I177+I186</f>
        <v>0</v>
      </c>
      <c r="J161" s="58">
        <f>J162+J171+J177+J186</f>
        <v>1491049</v>
      </c>
      <c r="K161" s="58">
        <f>K162+K171+K177+K186</f>
        <v>220249</v>
      </c>
    </row>
    <row r="162" spans="1:11" s="76" customFormat="1" ht="15.75" hidden="1" x14ac:dyDescent="0.25">
      <c r="A162" s="71" t="s">
        <v>154</v>
      </c>
      <c r="B162" s="69">
        <v>992</v>
      </c>
      <c r="C162" s="113">
        <v>503</v>
      </c>
      <c r="D162" s="113"/>
      <c r="E162" s="70" t="s">
        <v>175</v>
      </c>
      <c r="F162" s="63">
        <v>0</v>
      </c>
      <c r="G162" s="63">
        <v>0</v>
      </c>
      <c r="H162" s="63"/>
      <c r="I162" s="104">
        <f>I166</f>
        <v>0</v>
      </c>
      <c r="J162" s="59">
        <f>J166</f>
        <v>90249</v>
      </c>
      <c r="K162" s="59">
        <f>K166</f>
        <v>90249</v>
      </c>
    </row>
    <row r="163" spans="1:11" s="76" customFormat="1" ht="28.5" hidden="1" x14ac:dyDescent="0.25">
      <c r="A163" s="71" t="s">
        <v>190</v>
      </c>
      <c r="B163" s="69">
        <v>992</v>
      </c>
      <c r="C163" s="113">
        <v>503</v>
      </c>
      <c r="D163" s="113"/>
      <c r="E163" s="70" t="s">
        <v>175</v>
      </c>
      <c r="F163" s="57">
        <v>200</v>
      </c>
      <c r="G163" s="63">
        <v>0</v>
      </c>
      <c r="H163" s="63"/>
      <c r="I163" s="104">
        <f t="shared" ref="I163:I168" si="29">I164</f>
        <v>0</v>
      </c>
      <c r="J163" s="59">
        <f t="shared" ref="J163:K166" si="30">J164</f>
        <v>90249</v>
      </c>
      <c r="K163" s="59">
        <f t="shared" si="30"/>
        <v>90249</v>
      </c>
    </row>
    <row r="164" spans="1:11" s="76" customFormat="1" ht="28.5" hidden="1" x14ac:dyDescent="0.25">
      <c r="A164" s="71" t="s">
        <v>145</v>
      </c>
      <c r="B164" s="69">
        <v>992</v>
      </c>
      <c r="C164" s="113">
        <v>503</v>
      </c>
      <c r="D164" s="113"/>
      <c r="E164" s="70" t="s">
        <v>175</v>
      </c>
      <c r="F164" s="57">
        <v>240</v>
      </c>
      <c r="G164" s="63">
        <v>0</v>
      </c>
      <c r="H164" s="63"/>
      <c r="I164" s="104">
        <f t="shared" si="29"/>
        <v>0</v>
      </c>
      <c r="J164" s="59">
        <f t="shared" si="30"/>
        <v>90249</v>
      </c>
      <c r="K164" s="59">
        <f t="shared" si="30"/>
        <v>90249</v>
      </c>
    </row>
    <row r="165" spans="1:11" s="76" customFormat="1" ht="28.5" hidden="1" x14ac:dyDescent="0.25">
      <c r="A165" s="71" t="s">
        <v>146</v>
      </c>
      <c r="B165" s="69">
        <v>992</v>
      </c>
      <c r="C165" s="113">
        <v>503</v>
      </c>
      <c r="D165" s="113"/>
      <c r="E165" s="70" t="s">
        <v>175</v>
      </c>
      <c r="F165" s="57">
        <v>244</v>
      </c>
      <c r="G165" s="63">
        <v>0</v>
      </c>
      <c r="H165" s="63"/>
      <c r="I165" s="104">
        <f t="shared" si="29"/>
        <v>0</v>
      </c>
      <c r="J165" s="59">
        <f t="shared" si="30"/>
        <v>90249</v>
      </c>
      <c r="K165" s="59">
        <f t="shared" si="30"/>
        <v>90249</v>
      </c>
    </row>
    <row r="166" spans="1:11" s="76" customFormat="1" ht="15.75" hidden="1" x14ac:dyDescent="0.25">
      <c r="A166" s="71" t="s">
        <v>5</v>
      </c>
      <c r="B166" s="69">
        <v>992</v>
      </c>
      <c r="C166" s="113">
        <v>503</v>
      </c>
      <c r="D166" s="113"/>
      <c r="E166" s="70" t="s">
        <v>175</v>
      </c>
      <c r="F166" s="57">
        <v>244</v>
      </c>
      <c r="G166" s="57">
        <v>200</v>
      </c>
      <c r="H166" s="57"/>
      <c r="I166" s="104">
        <f t="shared" si="29"/>
        <v>0</v>
      </c>
      <c r="J166" s="59">
        <f t="shared" si="30"/>
        <v>90249</v>
      </c>
      <c r="K166" s="59">
        <f t="shared" si="30"/>
        <v>90249</v>
      </c>
    </row>
    <row r="167" spans="1:11" s="76" customFormat="1" ht="15.75" hidden="1" x14ac:dyDescent="0.25">
      <c r="A167" s="71" t="s">
        <v>157</v>
      </c>
      <c r="B167" s="69">
        <v>992</v>
      </c>
      <c r="C167" s="113">
        <v>503</v>
      </c>
      <c r="D167" s="113"/>
      <c r="E167" s="70" t="s">
        <v>175</v>
      </c>
      <c r="F167" s="57">
        <v>244</v>
      </c>
      <c r="G167" s="57">
        <v>220</v>
      </c>
      <c r="H167" s="57"/>
      <c r="I167" s="104">
        <f>I168+I170</f>
        <v>0</v>
      </c>
      <c r="J167" s="59">
        <f>J168+J170</f>
        <v>90249</v>
      </c>
      <c r="K167" s="59">
        <f>K168+K170</f>
        <v>90249</v>
      </c>
    </row>
    <row r="168" spans="1:11" s="76" customFormat="1" ht="15.75" hidden="1" x14ac:dyDescent="0.25">
      <c r="A168" s="71" t="s">
        <v>11</v>
      </c>
      <c r="B168" s="69">
        <v>992</v>
      </c>
      <c r="C168" s="113">
        <v>503</v>
      </c>
      <c r="D168" s="113"/>
      <c r="E168" s="70" t="s">
        <v>175</v>
      </c>
      <c r="F168" s="57">
        <v>244</v>
      </c>
      <c r="G168" s="57">
        <v>223</v>
      </c>
      <c r="H168" s="57"/>
      <c r="I168" s="104">
        <f t="shared" si="29"/>
        <v>0</v>
      </c>
      <c r="J168" s="59">
        <f>J169</f>
        <v>90249</v>
      </c>
      <c r="K168" s="59">
        <f>K169</f>
        <v>90249</v>
      </c>
    </row>
    <row r="169" spans="1:11" s="76" customFormat="1" ht="15.75" hidden="1" x14ac:dyDescent="0.25">
      <c r="A169" s="65" t="s">
        <v>201</v>
      </c>
      <c r="B169" s="66">
        <v>992</v>
      </c>
      <c r="C169" s="112">
        <v>503</v>
      </c>
      <c r="D169" s="112"/>
      <c r="E169" s="64" t="s">
        <v>175</v>
      </c>
      <c r="F169" s="56">
        <v>244</v>
      </c>
      <c r="G169" s="56">
        <v>223</v>
      </c>
      <c r="H169" s="56">
        <v>1006</v>
      </c>
      <c r="I169" s="104"/>
      <c r="J169" s="58">
        <v>90249</v>
      </c>
      <c r="K169" s="58">
        <v>90249</v>
      </c>
    </row>
    <row r="170" spans="1:11" s="76" customFormat="1" ht="15.75" hidden="1" x14ac:dyDescent="0.25">
      <c r="A170" s="65" t="s">
        <v>212</v>
      </c>
      <c r="B170" s="66">
        <v>992</v>
      </c>
      <c r="C170" s="112">
        <v>503</v>
      </c>
      <c r="D170" s="112"/>
      <c r="E170" s="64" t="s">
        <v>175</v>
      </c>
      <c r="F170" s="56">
        <v>244</v>
      </c>
      <c r="G170" s="56">
        <v>226</v>
      </c>
      <c r="H170" s="56"/>
      <c r="I170" s="104"/>
      <c r="J170" s="58">
        <v>0</v>
      </c>
      <c r="K170" s="58">
        <v>0</v>
      </c>
    </row>
    <row r="171" spans="1:11" s="76" customFormat="1" ht="28.5" hidden="1" x14ac:dyDescent="0.25">
      <c r="A171" s="71" t="s">
        <v>190</v>
      </c>
      <c r="B171" s="69">
        <v>992</v>
      </c>
      <c r="C171" s="113">
        <v>503</v>
      </c>
      <c r="D171" s="113"/>
      <c r="E171" s="87" t="s">
        <v>229</v>
      </c>
      <c r="F171" s="57">
        <v>200</v>
      </c>
      <c r="G171" s="63">
        <v>0</v>
      </c>
      <c r="H171" s="56"/>
      <c r="I171" s="59">
        <f t="shared" ref="I171:K175" si="31">I172</f>
        <v>0</v>
      </c>
      <c r="J171" s="59">
        <f t="shared" si="31"/>
        <v>0</v>
      </c>
      <c r="K171" s="59">
        <f t="shared" si="31"/>
        <v>0</v>
      </c>
    </row>
    <row r="172" spans="1:11" s="76" customFormat="1" ht="28.5" hidden="1" x14ac:dyDescent="0.25">
      <c r="A172" s="71" t="s">
        <v>145</v>
      </c>
      <c r="B172" s="69">
        <v>992</v>
      </c>
      <c r="C172" s="113">
        <v>503</v>
      </c>
      <c r="D172" s="113"/>
      <c r="E172" s="87" t="s">
        <v>229</v>
      </c>
      <c r="F172" s="57">
        <v>240</v>
      </c>
      <c r="G172" s="63">
        <v>0</v>
      </c>
      <c r="H172" s="56"/>
      <c r="I172" s="59">
        <f t="shared" si="31"/>
        <v>0</v>
      </c>
      <c r="J172" s="59">
        <f t="shared" si="31"/>
        <v>0</v>
      </c>
      <c r="K172" s="59">
        <f t="shared" si="31"/>
        <v>0</v>
      </c>
    </row>
    <row r="173" spans="1:11" s="76" customFormat="1" ht="28.5" hidden="1" x14ac:dyDescent="0.25">
      <c r="A173" s="71" t="s">
        <v>146</v>
      </c>
      <c r="B173" s="69">
        <v>992</v>
      </c>
      <c r="C173" s="113">
        <v>503</v>
      </c>
      <c r="D173" s="113"/>
      <c r="E173" s="87" t="s">
        <v>229</v>
      </c>
      <c r="F173" s="57">
        <v>244</v>
      </c>
      <c r="G173" s="63">
        <v>0</v>
      </c>
      <c r="H173" s="56"/>
      <c r="I173" s="59">
        <f t="shared" si="31"/>
        <v>0</v>
      </c>
      <c r="J173" s="59">
        <f t="shared" si="31"/>
        <v>0</v>
      </c>
      <c r="K173" s="59">
        <f t="shared" si="31"/>
        <v>0</v>
      </c>
    </row>
    <row r="174" spans="1:11" s="76" customFormat="1" ht="15.75" hidden="1" x14ac:dyDescent="0.25">
      <c r="A174" s="71" t="s">
        <v>5</v>
      </c>
      <c r="B174" s="69">
        <v>992</v>
      </c>
      <c r="C174" s="113">
        <v>503</v>
      </c>
      <c r="D174" s="113"/>
      <c r="E174" s="87" t="s">
        <v>229</v>
      </c>
      <c r="F174" s="57">
        <v>244</v>
      </c>
      <c r="G174" s="57">
        <v>200</v>
      </c>
      <c r="H174" s="56"/>
      <c r="I174" s="59">
        <f t="shared" si="31"/>
        <v>0</v>
      </c>
      <c r="J174" s="59">
        <f t="shared" si="31"/>
        <v>0</v>
      </c>
      <c r="K174" s="59">
        <f t="shared" si="31"/>
        <v>0</v>
      </c>
    </row>
    <row r="175" spans="1:11" s="76" customFormat="1" ht="15.75" hidden="1" x14ac:dyDescent="0.25">
      <c r="A175" s="71" t="s">
        <v>157</v>
      </c>
      <c r="B175" s="69">
        <v>992</v>
      </c>
      <c r="C175" s="113">
        <v>503</v>
      </c>
      <c r="D175" s="113"/>
      <c r="E175" s="87" t="s">
        <v>229</v>
      </c>
      <c r="F175" s="57">
        <v>244</v>
      </c>
      <c r="G175" s="57">
        <v>220</v>
      </c>
      <c r="H175" s="56"/>
      <c r="I175" s="59">
        <f t="shared" si="31"/>
        <v>0</v>
      </c>
      <c r="J175" s="59">
        <f t="shared" si="31"/>
        <v>0</v>
      </c>
      <c r="K175" s="59">
        <f t="shared" si="31"/>
        <v>0</v>
      </c>
    </row>
    <row r="176" spans="1:11" s="76" customFormat="1" ht="15.75" hidden="1" x14ac:dyDescent="0.25">
      <c r="A176" s="65" t="s">
        <v>212</v>
      </c>
      <c r="B176" s="66">
        <v>992</v>
      </c>
      <c r="C176" s="112">
        <v>503</v>
      </c>
      <c r="D176" s="112"/>
      <c r="E176" s="86" t="s">
        <v>229</v>
      </c>
      <c r="F176" s="56">
        <v>244</v>
      </c>
      <c r="G176" s="56">
        <v>226</v>
      </c>
      <c r="H176" s="56"/>
      <c r="I176" s="58"/>
      <c r="J176" s="58">
        <v>0</v>
      </c>
      <c r="K176" s="58">
        <v>0</v>
      </c>
    </row>
    <row r="177" spans="1:11" s="76" customFormat="1" ht="15.75" hidden="1" x14ac:dyDescent="0.25">
      <c r="A177" s="47" t="s">
        <v>221</v>
      </c>
      <c r="B177" s="69">
        <v>992</v>
      </c>
      <c r="C177" s="113">
        <v>503</v>
      </c>
      <c r="D177" s="113"/>
      <c r="E177" s="42" t="s">
        <v>225</v>
      </c>
      <c r="F177" s="51">
        <v>0</v>
      </c>
      <c r="G177" s="51">
        <v>0</v>
      </c>
      <c r="H177" s="51"/>
      <c r="I177" s="59">
        <f t="shared" ref="I177:K184" si="32">I178</f>
        <v>0</v>
      </c>
      <c r="J177" s="59">
        <f t="shared" si="32"/>
        <v>1270800</v>
      </c>
      <c r="K177" s="59">
        <f t="shared" si="32"/>
        <v>0</v>
      </c>
    </row>
    <row r="178" spans="1:11" s="76" customFormat="1" ht="15.75" hidden="1" x14ac:dyDescent="0.25">
      <c r="A178" s="47" t="s">
        <v>222</v>
      </c>
      <c r="B178" s="69">
        <v>992</v>
      </c>
      <c r="C178" s="113">
        <v>503</v>
      </c>
      <c r="D178" s="113"/>
      <c r="E178" s="42" t="s">
        <v>226</v>
      </c>
      <c r="F178" s="51">
        <v>0</v>
      </c>
      <c r="G178" s="51">
        <v>0</v>
      </c>
      <c r="H178" s="51"/>
      <c r="I178" s="59">
        <f t="shared" si="32"/>
        <v>0</v>
      </c>
      <c r="J178" s="59">
        <f t="shared" si="32"/>
        <v>1270800</v>
      </c>
      <c r="K178" s="59">
        <f t="shared" si="32"/>
        <v>0</v>
      </c>
    </row>
    <row r="179" spans="1:11" s="76" customFormat="1" ht="15.75" hidden="1" x14ac:dyDescent="0.25">
      <c r="A179" s="47" t="s">
        <v>223</v>
      </c>
      <c r="B179" s="69">
        <v>992</v>
      </c>
      <c r="C179" s="113">
        <v>503</v>
      </c>
      <c r="D179" s="113"/>
      <c r="E179" s="42" t="s">
        <v>227</v>
      </c>
      <c r="F179" s="51">
        <v>0</v>
      </c>
      <c r="G179" s="51">
        <v>0</v>
      </c>
      <c r="H179" s="51"/>
      <c r="I179" s="59">
        <f t="shared" si="32"/>
        <v>0</v>
      </c>
      <c r="J179" s="59">
        <f t="shared" si="32"/>
        <v>1270800</v>
      </c>
      <c r="K179" s="59">
        <f t="shared" si="32"/>
        <v>0</v>
      </c>
    </row>
    <row r="180" spans="1:11" s="76" customFormat="1" ht="28.5" hidden="1" x14ac:dyDescent="0.25">
      <c r="A180" s="47" t="s">
        <v>190</v>
      </c>
      <c r="B180" s="69">
        <v>992</v>
      </c>
      <c r="C180" s="113">
        <v>503</v>
      </c>
      <c r="D180" s="113"/>
      <c r="E180" s="42" t="s">
        <v>227</v>
      </c>
      <c r="F180" s="51">
        <v>200</v>
      </c>
      <c r="G180" s="51">
        <v>0</v>
      </c>
      <c r="H180" s="51"/>
      <c r="I180" s="59">
        <f t="shared" si="32"/>
        <v>0</v>
      </c>
      <c r="J180" s="59">
        <f t="shared" si="32"/>
        <v>1270800</v>
      </c>
      <c r="K180" s="59">
        <f t="shared" si="32"/>
        <v>0</v>
      </c>
    </row>
    <row r="181" spans="1:11" s="76" customFormat="1" ht="28.5" hidden="1" x14ac:dyDescent="0.25">
      <c r="A181" s="47" t="s">
        <v>145</v>
      </c>
      <c r="B181" s="69">
        <v>992</v>
      </c>
      <c r="C181" s="113">
        <v>503</v>
      </c>
      <c r="D181" s="113"/>
      <c r="E181" s="42" t="s">
        <v>227</v>
      </c>
      <c r="F181" s="51">
        <v>240</v>
      </c>
      <c r="G181" s="51">
        <v>0</v>
      </c>
      <c r="H181" s="51"/>
      <c r="I181" s="59">
        <f t="shared" si="32"/>
        <v>0</v>
      </c>
      <c r="J181" s="59">
        <f t="shared" si="32"/>
        <v>1270800</v>
      </c>
      <c r="K181" s="59">
        <f t="shared" si="32"/>
        <v>0</v>
      </c>
    </row>
    <row r="182" spans="1:11" s="76" customFormat="1" ht="28.5" hidden="1" x14ac:dyDescent="0.25">
      <c r="A182" s="47" t="s">
        <v>146</v>
      </c>
      <c r="B182" s="69">
        <v>992</v>
      </c>
      <c r="C182" s="113">
        <v>503</v>
      </c>
      <c r="D182" s="113"/>
      <c r="E182" s="42" t="s">
        <v>227</v>
      </c>
      <c r="F182" s="51">
        <v>244</v>
      </c>
      <c r="G182" s="51">
        <v>0</v>
      </c>
      <c r="H182" s="51"/>
      <c r="I182" s="59">
        <f t="shared" si="32"/>
        <v>0</v>
      </c>
      <c r="J182" s="59">
        <f t="shared" si="32"/>
        <v>1270800</v>
      </c>
      <c r="K182" s="59">
        <f t="shared" si="32"/>
        <v>0</v>
      </c>
    </row>
    <row r="183" spans="1:11" s="76" customFormat="1" ht="15.75" hidden="1" x14ac:dyDescent="0.25">
      <c r="A183" s="47" t="s">
        <v>5</v>
      </c>
      <c r="B183" s="69">
        <v>992</v>
      </c>
      <c r="C183" s="113">
        <v>503</v>
      </c>
      <c r="D183" s="113"/>
      <c r="E183" s="42" t="s">
        <v>227</v>
      </c>
      <c r="F183" s="51">
        <v>244</v>
      </c>
      <c r="G183" s="45">
        <v>200</v>
      </c>
      <c r="H183" s="54"/>
      <c r="I183" s="59">
        <f t="shared" si="32"/>
        <v>0</v>
      </c>
      <c r="J183" s="59">
        <f t="shared" si="32"/>
        <v>1270800</v>
      </c>
      <c r="K183" s="59">
        <f t="shared" si="32"/>
        <v>0</v>
      </c>
    </row>
    <row r="184" spans="1:11" s="76" customFormat="1" ht="15.75" hidden="1" x14ac:dyDescent="0.25">
      <c r="A184" s="47" t="s">
        <v>157</v>
      </c>
      <c r="B184" s="69">
        <v>992</v>
      </c>
      <c r="C184" s="113">
        <v>503</v>
      </c>
      <c r="D184" s="113"/>
      <c r="E184" s="42" t="s">
        <v>227</v>
      </c>
      <c r="F184" s="51">
        <v>244</v>
      </c>
      <c r="G184" s="45">
        <v>220</v>
      </c>
      <c r="H184" s="45"/>
      <c r="I184" s="59">
        <f t="shared" si="32"/>
        <v>0</v>
      </c>
      <c r="J184" s="59">
        <f t="shared" si="32"/>
        <v>1270800</v>
      </c>
      <c r="K184" s="59">
        <f t="shared" si="32"/>
        <v>0</v>
      </c>
    </row>
    <row r="185" spans="1:11" s="76" customFormat="1" ht="30" hidden="1" x14ac:dyDescent="0.25">
      <c r="A185" s="96" t="s">
        <v>224</v>
      </c>
      <c r="B185" s="66">
        <v>992</v>
      </c>
      <c r="C185" s="112">
        <v>503</v>
      </c>
      <c r="D185" s="112"/>
      <c r="E185" s="43" t="s">
        <v>227</v>
      </c>
      <c r="F185" s="54">
        <v>244</v>
      </c>
      <c r="G185" s="44">
        <v>226</v>
      </c>
      <c r="H185" s="44" t="s">
        <v>228</v>
      </c>
      <c r="I185" s="58"/>
      <c r="J185" s="58">
        <v>1270800</v>
      </c>
      <c r="K185" s="58">
        <v>0</v>
      </c>
    </row>
    <row r="186" spans="1:11" s="76" customFormat="1" ht="15.75" hidden="1" x14ac:dyDescent="0.25">
      <c r="A186" s="47" t="s">
        <v>214</v>
      </c>
      <c r="B186" s="69">
        <v>992</v>
      </c>
      <c r="C186" s="113">
        <v>503</v>
      </c>
      <c r="D186" s="113"/>
      <c r="E186" s="42" t="s">
        <v>215</v>
      </c>
      <c r="F186" s="51">
        <v>0</v>
      </c>
      <c r="G186" s="51">
        <v>0</v>
      </c>
      <c r="H186" s="51"/>
      <c r="I186" s="59">
        <f t="shared" ref="I186:K189" si="33">I187</f>
        <v>0</v>
      </c>
      <c r="J186" s="59">
        <f t="shared" si="33"/>
        <v>130000</v>
      </c>
      <c r="K186" s="59">
        <f t="shared" si="33"/>
        <v>130000</v>
      </c>
    </row>
    <row r="187" spans="1:11" s="76" customFormat="1" ht="28.5" hidden="1" x14ac:dyDescent="0.25">
      <c r="A187" s="47" t="s">
        <v>190</v>
      </c>
      <c r="B187" s="69">
        <v>992</v>
      </c>
      <c r="C187" s="113">
        <v>503</v>
      </c>
      <c r="D187" s="113"/>
      <c r="E187" s="42" t="s">
        <v>215</v>
      </c>
      <c r="F187" s="45">
        <v>200</v>
      </c>
      <c r="G187" s="51">
        <v>0</v>
      </c>
      <c r="H187" s="51"/>
      <c r="I187" s="59">
        <f t="shared" si="33"/>
        <v>0</v>
      </c>
      <c r="J187" s="59">
        <f t="shared" si="33"/>
        <v>130000</v>
      </c>
      <c r="K187" s="59">
        <f t="shared" si="33"/>
        <v>130000</v>
      </c>
    </row>
    <row r="188" spans="1:11" s="76" customFormat="1" ht="28.5" hidden="1" x14ac:dyDescent="0.25">
      <c r="A188" s="47" t="s">
        <v>145</v>
      </c>
      <c r="B188" s="69">
        <v>992</v>
      </c>
      <c r="C188" s="113">
        <v>503</v>
      </c>
      <c r="D188" s="113"/>
      <c r="E188" s="42" t="s">
        <v>215</v>
      </c>
      <c r="F188" s="45">
        <v>240</v>
      </c>
      <c r="G188" s="51">
        <v>0</v>
      </c>
      <c r="H188" s="51"/>
      <c r="I188" s="59">
        <f t="shared" si="33"/>
        <v>0</v>
      </c>
      <c r="J188" s="59">
        <f t="shared" si="33"/>
        <v>130000</v>
      </c>
      <c r="K188" s="59">
        <f t="shared" si="33"/>
        <v>130000</v>
      </c>
    </row>
    <row r="189" spans="1:11" s="76" customFormat="1" ht="15.75" hidden="1" x14ac:dyDescent="0.25">
      <c r="A189" s="47" t="s">
        <v>204</v>
      </c>
      <c r="B189" s="69">
        <v>992</v>
      </c>
      <c r="C189" s="113">
        <v>503</v>
      </c>
      <c r="D189" s="113"/>
      <c r="E189" s="42" t="s">
        <v>215</v>
      </c>
      <c r="F189" s="45">
        <v>247</v>
      </c>
      <c r="G189" s="45">
        <v>223</v>
      </c>
      <c r="H189" s="51"/>
      <c r="I189" s="59">
        <f t="shared" si="33"/>
        <v>0</v>
      </c>
      <c r="J189" s="59">
        <f t="shared" si="33"/>
        <v>130000</v>
      </c>
      <c r="K189" s="59">
        <f t="shared" si="33"/>
        <v>130000</v>
      </c>
    </row>
    <row r="190" spans="1:11" s="76" customFormat="1" ht="15.75" hidden="1" x14ac:dyDescent="0.25">
      <c r="A190" s="96" t="s">
        <v>13</v>
      </c>
      <c r="B190" s="66">
        <v>992</v>
      </c>
      <c r="C190" s="112">
        <v>503</v>
      </c>
      <c r="D190" s="112"/>
      <c r="E190" s="43" t="s">
        <v>215</v>
      </c>
      <c r="F190" s="44">
        <v>247</v>
      </c>
      <c r="G190" s="44">
        <v>223</v>
      </c>
      <c r="H190" s="54">
        <v>1003</v>
      </c>
      <c r="I190" s="58"/>
      <c r="J190" s="58">
        <v>130000</v>
      </c>
      <c r="K190" s="58">
        <v>130000</v>
      </c>
    </row>
    <row r="191" spans="1:11" s="67" customFormat="1" ht="15.75" hidden="1" x14ac:dyDescent="0.25">
      <c r="A191" s="84" t="s">
        <v>160</v>
      </c>
      <c r="B191" s="69">
        <v>992</v>
      </c>
      <c r="C191" s="111">
        <v>0</v>
      </c>
      <c r="D191" s="111"/>
      <c r="E191" s="70" t="s">
        <v>163</v>
      </c>
      <c r="F191" s="63">
        <v>0</v>
      </c>
      <c r="G191" s="63">
        <v>0</v>
      </c>
      <c r="H191" s="56"/>
      <c r="I191" s="85">
        <f t="shared" ref="I191:K197" si="34">I192</f>
        <v>0</v>
      </c>
      <c r="J191" s="85">
        <f t="shared" si="34"/>
        <v>167593</v>
      </c>
      <c r="K191" s="85">
        <f t="shared" si="34"/>
        <v>167593</v>
      </c>
    </row>
    <row r="192" spans="1:11" s="67" customFormat="1" ht="15.75" hidden="1" x14ac:dyDescent="0.25">
      <c r="A192" s="84" t="s">
        <v>161</v>
      </c>
      <c r="B192" s="69">
        <v>992</v>
      </c>
      <c r="C192" s="111">
        <v>1</v>
      </c>
      <c r="D192" s="111"/>
      <c r="E192" s="70" t="s">
        <v>163</v>
      </c>
      <c r="F192" s="63">
        <v>0</v>
      </c>
      <c r="G192" s="63">
        <v>0</v>
      </c>
      <c r="H192" s="57"/>
      <c r="I192" s="85">
        <f t="shared" si="34"/>
        <v>0</v>
      </c>
      <c r="J192" s="85">
        <f t="shared" si="34"/>
        <v>167593</v>
      </c>
      <c r="K192" s="85">
        <f t="shared" si="34"/>
        <v>167593</v>
      </c>
    </row>
    <row r="193" spans="1:11" s="67" customFormat="1" ht="31.5" hidden="1" x14ac:dyDescent="0.25">
      <c r="A193" s="72" t="s">
        <v>202</v>
      </c>
      <c r="B193" s="66">
        <v>992</v>
      </c>
      <c r="C193" s="110">
        <v>1</v>
      </c>
      <c r="D193" s="110"/>
      <c r="E193" s="64" t="s">
        <v>164</v>
      </c>
      <c r="F193" s="74">
        <v>0</v>
      </c>
      <c r="G193" s="74">
        <v>0</v>
      </c>
      <c r="H193" s="56"/>
      <c r="I193" s="73">
        <f t="shared" si="34"/>
        <v>0</v>
      </c>
      <c r="J193" s="73">
        <f t="shared" si="34"/>
        <v>167593</v>
      </c>
      <c r="K193" s="73">
        <f t="shared" si="34"/>
        <v>167593</v>
      </c>
    </row>
    <row r="194" spans="1:11" s="67" customFormat="1" ht="30" hidden="1" x14ac:dyDescent="0.25">
      <c r="A194" s="65" t="s">
        <v>162</v>
      </c>
      <c r="B194" s="66">
        <v>992</v>
      </c>
      <c r="C194" s="110">
        <v>1</v>
      </c>
      <c r="D194" s="110"/>
      <c r="E194" s="86" t="s">
        <v>176</v>
      </c>
      <c r="F194" s="74">
        <v>0</v>
      </c>
      <c r="G194" s="74">
        <v>0</v>
      </c>
      <c r="H194" s="56"/>
      <c r="I194" s="73">
        <f t="shared" si="34"/>
        <v>0</v>
      </c>
      <c r="J194" s="73">
        <f t="shared" si="34"/>
        <v>167593</v>
      </c>
      <c r="K194" s="73">
        <f t="shared" si="34"/>
        <v>167593</v>
      </c>
    </row>
    <row r="195" spans="1:11" s="67" customFormat="1" ht="15.75" hidden="1" x14ac:dyDescent="0.25">
      <c r="A195" s="40" t="s">
        <v>186</v>
      </c>
      <c r="B195" s="69">
        <v>992</v>
      </c>
      <c r="C195" s="111">
        <v>1</v>
      </c>
      <c r="D195" s="111"/>
      <c r="E195" s="87" t="s">
        <v>176</v>
      </c>
      <c r="F195" s="63">
        <v>300</v>
      </c>
      <c r="G195" s="63">
        <v>0</v>
      </c>
      <c r="H195" s="57"/>
      <c r="I195" s="85">
        <f t="shared" ref="I195:K196" si="35">I196</f>
        <v>0</v>
      </c>
      <c r="J195" s="85">
        <f t="shared" si="35"/>
        <v>167593</v>
      </c>
      <c r="K195" s="85">
        <f t="shared" si="35"/>
        <v>167593</v>
      </c>
    </row>
    <row r="196" spans="1:11" s="67" customFormat="1" ht="15.75" hidden="1" x14ac:dyDescent="0.25">
      <c r="A196" s="40" t="s">
        <v>207</v>
      </c>
      <c r="B196" s="69">
        <v>992</v>
      </c>
      <c r="C196" s="111">
        <v>1</v>
      </c>
      <c r="D196" s="111"/>
      <c r="E196" s="87" t="s">
        <v>176</v>
      </c>
      <c r="F196" s="63">
        <v>310</v>
      </c>
      <c r="G196" s="63">
        <v>0</v>
      </c>
      <c r="H196" s="57"/>
      <c r="I196" s="85">
        <f t="shared" si="35"/>
        <v>0</v>
      </c>
      <c r="J196" s="85">
        <f t="shared" si="35"/>
        <v>167593</v>
      </c>
      <c r="K196" s="85">
        <f t="shared" si="35"/>
        <v>167593</v>
      </c>
    </row>
    <row r="197" spans="1:11" s="67" customFormat="1" ht="15.75" hidden="1" x14ac:dyDescent="0.25">
      <c r="A197" s="88" t="s">
        <v>206</v>
      </c>
      <c r="B197" s="69">
        <v>992</v>
      </c>
      <c r="C197" s="111">
        <v>1</v>
      </c>
      <c r="D197" s="111"/>
      <c r="E197" s="87" t="s">
        <v>176</v>
      </c>
      <c r="F197" s="57">
        <v>312</v>
      </c>
      <c r="G197" s="63">
        <v>260</v>
      </c>
      <c r="H197" s="57"/>
      <c r="I197" s="85">
        <f t="shared" si="34"/>
        <v>0</v>
      </c>
      <c r="J197" s="85">
        <f t="shared" si="34"/>
        <v>167593</v>
      </c>
      <c r="K197" s="85">
        <f t="shared" si="34"/>
        <v>167593</v>
      </c>
    </row>
    <row r="198" spans="1:11" s="67" customFormat="1" ht="15.75" hidden="1" x14ac:dyDescent="0.25">
      <c r="A198" s="89" t="s">
        <v>205</v>
      </c>
      <c r="B198" s="66">
        <v>992</v>
      </c>
      <c r="C198" s="110">
        <v>1</v>
      </c>
      <c r="D198" s="110"/>
      <c r="E198" s="86" t="s">
        <v>176</v>
      </c>
      <c r="F198" s="56">
        <v>312</v>
      </c>
      <c r="G198" s="74">
        <v>264</v>
      </c>
      <c r="H198" s="56"/>
      <c r="I198" s="73"/>
      <c r="J198" s="73">
        <v>167593</v>
      </c>
      <c r="K198" s="73">
        <v>167593</v>
      </c>
    </row>
    <row r="199" spans="1:11" s="67" customFormat="1" ht="15.75" hidden="1" x14ac:dyDescent="0.25">
      <c r="A199" s="84" t="s">
        <v>188</v>
      </c>
      <c r="B199" s="69">
        <v>992</v>
      </c>
      <c r="C199" s="111">
        <v>100</v>
      </c>
      <c r="D199" s="111"/>
      <c r="E199" s="70" t="s">
        <v>163</v>
      </c>
      <c r="F199" s="63">
        <v>0</v>
      </c>
      <c r="G199" s="63">
        <v>0</v>
      </c>
      <c r="H199" s="57"/>
      <c r="I199" s="85">
        <f t="shared" ref="I199:K200" si="36">I200</f>
        <v>0</v>
      </c>
      <c r="J199" s="85">
        <f t="shared" si="36"/>
        <v>286926</v>
      </c>
      <c r="K199" s="85">
        <f t="shared" si="36"/>
        <v>278066</v>
      </c>
    </row>
    <row r="200" spans="1:11" s="67" customFormat="1" ht="15.75" hidden="1" x14ac:dyDescent="0.25">
      <c r="A200" s="84" t="s">
        <v>189</v>
      </c>
      <c r="B200" s="69">
        <v>992</v>
      </c>
      <c r="C200" s="111">
        <v>102</v>
      </c>
      <c r="D200" s="111"/>
      <c r="E200" s="70" t="s">
        <v>163</v>
      </c>
      <c r="F200" s="63">
        <v>0</v>
      </c>
      <c r="G200" s="63">
        <v>0</v>
      </c>
      <c r="H200" s="57"/>
      <c r="I200" s="85">
        <f t="shared" si="36"/>
        <v>0</v>
      </c>
      <c r="J200" s="85">
        <f t="shared" si="36"/>
        <v>286926</v>
      </c>
      <c r="K200" s="85">
        <f t="shared" si="36"/>
        <v>278066</v>
      </c>
    </row>
    <row r="201" spans="1:11" s="67" customFormat="1" ht="31.5" hidden="1" x14ac:dyDescent="0.25">
      <c r="A201" s="72" t="s">
        <v>202</v>
      </c>
      <c r="B201" s="66">
        <v>992</v>
      </c>
      <c r="C201" s="110">
        <v>102</v>
      </c>
      <c r="D201" s="110"/>
      <c r="E201" s="64" t="s">
        <v>164</v>
      </c>
      <c r="F201" s="74">
        <v>0</v>
      </c>
      <c r="G201" s="74">
        <v>0</v>
      </c>
      <c r="H201" s="56"/>
      <c r="I201" s="73">
        <f>I202</f>
        <v>0</v>
      </c>
      <c r="J201" s="73">
        <f>J202</f>
        <v>286926</v>
      </c>
      <c r="K201" s="73">
        <f>K202</f>
        <v>278066</v>
      </c>
    </row>
    <row r="202" spans="1:11" s="67" customFormat="1" ht="15.75" hidden="1" x14ac:dyDescent="0.25">
      <c r="A202" s="65" t="s">
        <v>192</v>
      </c>
      <c r="B202" s="66">
        <v>992</v>
      </c>
      <c r="C202" s="110">
        <v>102</v>
      </c>
      <c r="D202" s="110"/>
      <c r="E202" s="86" t="s">
        <v>174</v>
      </c>
      <c r="F202" s="74">
        <v>0</v>
      </c>
      <c r="G202" s="74">
        <v>0</v>
      </c>
      <c r="H202" s="56"/>
      <c r="I202" s="73">
        <f t="shared" ref="I202:K206" si="37">I203</f>
        <v>0</v>
      </c>
      <c r="J202" s="73">
        <f t="shared" si="37"/>
        <v>286926</v>
      </c>
      <c r="K202" s="73">
        <f t="shared" si="37"/>
        <v>278066</v>
      </c>
    </row>
    <row r="203" spans="1:11" s="67" customFormat="1" ht="28.5" hidden="1" x14ac:dyDescent="0.25">
      <c r="A203" s="71" t="s">
        <v>190</v>
      </c>
      <c r="B203" s="69">
        <v>992</v>
      </c>
      <c r="C203" s="111">
        <v>102</v>
      </c>
      <c r="D203" s="111"/>
      <c r="E203" s="87" t="s">
        <v>174</v>
      </c>
      <c r="F203" s="57">
        <v>200</v>
      </c>
      <c r="G203" s="63">
        <v>0</v>
      </c>
      <c r="H203" s="56"/>
      <c r="I203" s="85">
        <f t="shared" si="37"/>
        <v>0</v>
      </c>
      <c r="J203" s="85">
        <f t="shared" si="37"/>
        <v>286926</v>
      </c>
      <c r="K203" s="85">
        <f t="shared" si="37"/>
        <v>278066</v>
      </c>
    </row>
    <row r="204" spans="1:11" s="67" customFormat="1" ht="28.5" hidden="1" x14ac:dyDescent="0.25">
      <c r="A204" s="71" t="s">
        <v>145</v>
      </c>
      <c r="B204" s="69">
        <v>992</v>
      </c>
      <c r="C204" s="111">
        <v>102</v>
      </c>
      <c r="D204" s="111"/>
      <c r="E204" s="87" t="s">
        <v>174</v>
      </c>
      <c r="F204" s="57">
        <v>240</v>
      </c>
      <c r="G204" s="63">
        <v>0</v>
      </c>
      <c r="H204" s="56"/>
      <c r="I204" s="85">
        <f>I205+I210</f>
        <v>0</v>
      </c>
      <c r="J204" s="85">
        <f>J205+J210</f>
        <v>286926</v>
      </c>
      <c r="K204" s="85">
        <f>K205+K210</f>
        <v>278066</v>
      </c>
    </row>
    <row r="205" spans="1:11" s="67" customFormat="1" ht="28.5" hidden="1" x14ac:dyDescent="0.25">
      <c r="A205" s="71" t="s">
        <v>146</v>
      </c>
      <c r="B205" s="69">
        <v>992</v>
      </c>
      <c r="C205" s="111">
        <v>102</v>
      </c>
      <c r="D205" s="111"/>
      <c r="E205" s="87" t="s">
        <v>174</v>
      </c>
      <c r="F205" s="57">
        <v>244</v>
      </c>
      <c r="G205" s="63">
        <v>0</v>
      </c>
      <c r="H205" s="56"/>
      <c r="I205" s="85">
        <f t="shared" si="37"/>
        <v>0</v>
      </c>
      <c r="J205" s="85">
        <f t="shared" si="37"/>
        <v>3050</v>
      </c>
      <c r="K205" s="85">
        <f t="shared" si="37"/>
        <v>3050</v>
      </c>
    </row>
    <row r="206" spans="1:11" s="67" customFormat="1" ht="15.75" hidden="1" x14ac:dyDescent="0.25">
      <c r="A206" s="71" t="s">
        <v>5</v>
      </c>
      <c r="B206" s="69">
        <v>992</v>
      </c>
      <c r="C206" s="111">
        <v>102</v>
      </c>
      <c r="D206" s="111"/>
      <c r="E206" s="87" t="s">
        <v>174</v>
      </c>
      <c r="F206" s="57">
        <v>244</v>
      </c>
      <c r="G206" s="57">
        <v>200</v>
      </c>
      <c r="H206" s="56"/>
      <c r="I206" s="85">
        <f t="shared" si="37"/>
        <v>0</v>
      </c>
      <c r="J206" s="85">
        <f t="shared" si="37"/>
        <v>3050</v>
      </c>
      <c r="K206" s="85">
        <f t="shared" si="37"/>
        <v>3050</v>
      </c>
    </row>
    <row r="207" spans="1:11" s="67" customFormat="1" ht="15.75" hidden="1" x14ac:dyDescent="0.25">
      <c r="A207" s="71" t="s">
        <v>157</v>
      </c>
      <c r="B207" s="69">
        <v>992</v>
      </c>
      <c r="C207" s="111">
        <v>102</v>
      </c>
      <c r="D207" s="111"/>
      <c r="E207" s="87" t="s">
        <v>174</v>
      </c>
      <c r="F207" s="57">
        <v>244</v>
      </c>
      <c r="G207" s="57">
        <v>220</v>
      </c>
      <c r="H207" s="56"/>
      <c r="I207" s="85">
        <f t="shared" ref="I207:K208" si="38">I208</f>
        <v>0</v>
      </c>
      <c r="J207" s="85">
        <f t="shared" si="38"/>
        <v>3050</v>
      </c>
      <c r="K207" s="85">
        <f t="shared" si="38"/>
        <v>3050</v>
      </c>
    </row>
    <row r="208" spans="1:11" s="67" customFormat="1" ht="15.75" hidden="1" x14ac:dyDescent="0.25">
      <c r="A208" s="71" t="s">
        <v>11</v>
      </c>
      <c r="B208" s="69">
        <v>992</v>
      </c>
      <c r="C208" s="111">
        <v>102</v>
      </c>
      <c r="D208" s="111"/>
      <c r="E208" s="87" t="s">
        <v>174</v>
      </c>
      <c r="F208" s="57">
        <v>244</v>
      </c>
      <c r="G208" s="57">
        <v>223</v>
      </c>
      <c r="H208" s="57"/>
      <c r="I208" s="85">
        <f t="shared" si="38"/>
        <v>0</v>
      </c>
      <c r="J208" s="85">
        <f t="shared" si="38"/>
        <v>3050</v>
      </c>
      <c r="K208" s="85">
        <f t="shared" si="38"/>
        <v>3050</v>
      </c>
    </row>
    <row r="209" spans="1:11" s="67" customFormat="1" ht="15.75" hidden="1" x14ac:dyDescent="0.25">
      <c r="A209" s="65" t="s">
        <v>201</v>
      </c>
      <c r="B209" s="66">
        <v>992</v>
      </c>
      <c r="C209" s="110">
        <v>102</v>
      </c>
      <c r="D209" s="110"/>
      <c r="E209" s="86" t="s">
        <v>174</v>
      </c>
      <c r="F209" s="56">
        <v>244</v>
      </c>
      <c r="G209" s="56">
        <v>223</v>
      </c>
      <c r="H209" s="90">
        <v>1006</v>
      </c>
      <c r="I209" s="91"/>
      <c r="J209" s="91">
        <v>3050</v>
      </c>
      <c r="K209" s="91">
        <v>3050</v>
      </c>
    </row>
    <row r="210" spans="1:11" s="67" customFormat="1" ht="15.75" hidden="1" x14ac:dyDescent="0.25">
      <c r="A210" s="71" t="s">
        <v>204</v>
      </c>
      <c r="B210" s="69">
        <v>992</v>
      </c>
      <c r="C210" s="111">
        <v>102</v>
      </c>
      <c r="D210" s="111"/>
      <c r="E210" s="87" t="s">
        <v>174</v>
      </c>
      <c r="F210" s="57">
        <v>247</v>
      </c>
      <c r="G210" s="57">
        <v>223</v>
      </c>
      <c r="H210" s="57"/>
      <c r="I210" s="85">
        <f>I211+I212+I213</f>
        <v>0</v>
      </c>
      <c r="J210" s="85">
        <f>J211+J212+J213</f>
        <v>283876</v>
      </c>
      <c r="K210" s="85">
        <f>K211+K212+K213</f>
        <v>275016</v>
      </c>
    </row>
    <row r="211" spans="1:11" s="67" customFormat="1" ht="15.75" hidden="1" x14ac:dyDescent="0.25">
      <c r="A211" s="65" t="s">
        <v>12</v>
      </c>
      <c r="B211" s="66">
        <v>992</v>
      </c>
      <c r="C211" s="110">
        <v>102</v>
      </c>
      <c r="D211" s="110"/>
      <c r="E211" s="86" t="s">
        <v>174</v>
      </c>
      <c r="F211" s="56">
        <v>247</v>
      </c>
      <c r="G211" s="56">
        <v>223</v>
      </c>
      <c r="H211" s="56">
        <v>1001</v>
      </c>
      <c r="I211" s="73"/>
      <c r="J211" s="73">
        <v>278876</v>
      </c>
      <c r="K211" s="73">
        <v>270016</v>
      </c>
    </row>
    <row r="212" spans="1:11" s="67" customFormat="1" ht="15.75" hidden="1" x14ac:dyDescent="0.25">
      <c r="A212" s="65" t="s">
        <v>13</v>
      </c>
      <c r="B212" s="66">
        <v>992</v>
      </c>
      <c r="C212" s="110">
        <v>102</v>
      </c>
      <c r="D212" s="110"/>
      <c r="E212" s="86" t="s">
        <v>174</v>
      </c>
      <c r="F212" s="56">
        <v>247</v>
      </c>
      <c r="G212" s="56">
        <v>223</v>
      </c>
      <c r="H212" s="90">
        <v>1003</v>
      </c>
      <c r="I212" s="91"/>
      <c r="J212" s="91">
        <v>5000</v>
      </c>
      <c r="K212" s="91">
        <v>5000</v>
      </c>
    </row>
    <row r="213" spans="1:11" ht="76.5" customHeight="1" x14ac:dyDescent="0.25">
      <c r="A213" s="62" t="s">
        <v>233</v>
      </c>
      <c r="B213" s="62"/>
      <c r="C213" s="62"/>
      <c r="D213" s="62"/>
      <c r="E213" s="62"/>
      <c r="F213" s="62"/>
      <c r="G213" s="62"/>
      <c r="H213" s="107" t="s">
        <v>234</v>
      </c>
      <c r="I213" s="62"/>
    </row>
    <row r="214" spans="1:11" ht="112.5" customHeight="1" x14ac:dyDescent="0.25">
      <c r="A214" s="62" t="s">
        <v>235</v>
      </c>
      <c r="B214" s="62"/>
      <c r="C214" s="62"/>
      <c r="D214" s="62"/>
      <c r="E214" s="62"/>
      <c r="F214" s="62"/>
      <c r="G214" s="62"/>
      <c r="H214" s="108" t="s">
        <v>236</v>
      </c>
      <c r="I214" s="62"/>
    </row>
    <row r="215" spans="1:11" ht="15.75" x14ac:dyDescent="0.25">
      <c r="A215" s="6"/>
      <c r="B215" s="6"/>
    </row>
  </sheetData>
  <autoFilter ref="A4:K214">
    <filterColumn colId="2" showButton="0"/>
  </autoFilter>
  <mergeCells count="211">
    <mergeCell ref="C132:D132"/>
    <mergeCell ref="C133:D133"/>
    <mergeCell ref="C134:D134"/>
    <mergeCell ref="C135:D135"/>
    <mergeCell ref="C136:D136"/>
    <mergeCell ref="C21:D21"/>
    <mergeCell ref="C66:D66"/>
    <mergeCell ref="C65:D65"/>
    <mergeCell ref="C64:D64"/>
    <mergeCell ref="C33:D33"/>
    <mergeCell ref="C61:D61"/>
    <mergeCell ref="C62:D62"/>
    <mergeCell ref="C60:D60"/>
    <mergeCell ref="C56:D56"/>
    <mergeCell ref="C113:D113"/>
    <mergeCell ref="C31:D31"/>
    <mergeCell ref="C32:D32"/>
    <mergeCell ref="C41:D41"/>
    <mergeCell ref="C45:D45"/>
    <mergeCell ref="C51:D51"/>
    <mergeCell ref="C116:D116"/>
    <mergeCell ref="C117:D117"/>
    <mergeCell ref="C118:D118"/>
    <mergeCell ref="C119:D119"/>
    <mergeCell ref="C120:D120"/>
    <mergeCell ref="C121:D121"/>
    <mergeCell ref="C122:D122"/>
    <mergeCell ref="C123:D123"/>
    <mergeCell ref="C17:D17"/>
    <mergeCell ref="C18:D18"/>
    <mergeCell ref="C19:D19"/>
    <mergeCell ref="C20:D20"/>
    <mergeCell ref="C112:D112"/>
    <mergeCell ref="C47:D47"/>
    <mergeCell ref="C43:D43"/>
    <mergeCell ref="C44:D44"/>
    <mergeCell ref="C48:D48"/>
    <mergeCell ref="C86:D86"/>
    <mergeCell ref="C53:D53"/>
    <mergeCell ref="C34:D34"/>
    <mergeCell ref="C54:D54"/>
    <mergeCell ref="C55:D55"/>
    <mergeCell ref="C39:D39"/>
    <mergeCell ref="C35:D35"/>
    <mergeCell ref="C36:D36"/>
    <mergeCell ref="C58:D58"/>
    <mergeCell ref="C59:D59"/>
    <mergeCell ref="C42:D42"/>
    <mergeCell ref="C210:D210"/>
    <mergeCell ref="C102:D102"/>
    <mergeCell ref="C126:D126"/>
    <mergeCell ref="C124:D124"/>
    <mergeCell ref="C130:D130"/>
    <mergeCell ref="C142:D142"/>
    <mergeCell ref="C143:D143"/>
    <mergeCell ref="C171:D171"/>
    <mergeCell ref="C172:D172"/>
    <mergeCell ref="C173:D173"/>
    <mergeCell ref="C174:D174"/>
    <mergeCell ref="C144:D144"/>
    <mergeCell ref="C145:D145"/>
    <mergeCell ref="C146:D146"/>
    <mergeCell ref="C169:D169"/>
    <mergeCell ref="C170:D170"/>
    <mergeCell ref="C137:D137"/>
    <mergeCell ref="C138:D138"/>
    <mergeCell ref="C139:D139"/>
    <mergeCell ref="C140:D140"/>
    <mergeCell ref="C141:D141"/>
    <mergeCell ref="C156:D156"/>
    <mergeCell ref="C115:D115"/>
    <mergeCell ref="C110:D110"/>
    <mergeCell ref="C211:D211"/>
    <mergeCell ref="C212:D212"/>
    <mergeCell ref="C209:D209"/>
    <mergeCell ref="C99:D99"/>
    <mergeCell ref="C194:D194"/>
    <mergeCell ref="C103:D103"/>
    <mergeCell ref="C104:D104"/>
    <mergeCell ref="C105:D105"/>
    <mergeCell ref="C106:D106"/>
    <mergeCell ref="C107:D107"/>
    <mergeCell ref="C167:D167"/>
    <mergeCell ref="C108:D108"/>
    <mergeCell ref="C163:D163"/>
    <mergeCell ref="C164:D164"/>
    <mergeCell ref="C158:D158"/>
    <mergeCell ref="C159:D159"/>
    <mergeCell ref="C165:D165"/>
    <mergeCell ref="C147:D147"/>
    <mergeCell ref="C192:D192"/>
    <mergeCell ref="C157:D157"/>
    <mergeCell ref="C188:D188"/>
    <mergeCell ref="C189:D189"/>
    <mergeCell ref="C190:D190"/>
    <mergeCell ref="C208:D208"/>
    <mergeCell ref="C52:D52"/>
    <mergeCell ref="C46:D46"/>
    <mergeCell ref="C63:D63"/>
    <mergeCell ref="C77:D77"/>
    <mergeCell ref="C49:D49"/>
    <mergeCell ref="C89:D89"/>
    <mergeCell ref="C162:D162"/>
    <mergeCell ref="C101:D101"/>
    <mergeCell ref="C98:D98"/>
    <mergeCell ref="C100:D100"/>
    <mergeCell ref="C94:D94"/>
    <mergeCell ref="C93:D93"/>
    <mergeCell ref="C125:D125"/>
    <mergeCell ref="C131:D131"/>
    <mergeCell ref="C114:D114"/>
    <mergeCell ref="C129:D129"/>
    <mergeCell ref="C127:D127"/>
    <mergeCell ref="C128:D128"/>
    <mergeCell ref="C148:D148"/>
    <mergeCell ref="C67:D67"/>
    <mergeCell ref="C68:D68"/>
    <mergeCell ref="C69:D69"/>
    <mergeCell ref="C109:D109"/>
    <mergeCell ref="C95:D95"/>
    <mergeCell ref="C96:D96"/>
    <mergeCell ref="C97:D97"/>
    <mergeCell ref="C85:D85"/>
    <mergeCell ref="C111:D111"/>
    <mergeCell ref="C11:D11"/>
    <mergeCell ref="C70:D70"/>
    <mergeCell ref="C15:D15"/>
    <mergeCell ref="C30:D30"/>
    <mergeCell ref="C37:D37"/>
    <mergeCell ref="C38:D38"/>
    <mergeCell ref="C40:D40"/>
    <mergeCell ref="C57:D57"/>
    <mergeCell ref="C91:D91"/>
    <mergeCell ref="C92:D92"/>
    <mergeCell ref="C88:D88"/>
    <mergeCell ref="C72:D72"/>
    <mergeCell ref="C73:D73"/>
    <mergeCell ref="C74:D74"/>
    <mergeCell ref="C71:D71"/>
    <mergeCell ref="C76:D76"/>
    <mergeCell ref="C75:D75"/>
    <mergeCell ref="C80:D80"/>
    <mergeCell ref="C82:D82"/>
    <mergeCell ref="C90:D90"/>
    <mergeCell ref="A1:K2"/>
    <mergeCell ref="I3:K3"/>
    <mergeCell ref="C29:D29"/>
    <mergeCell ref="C4:D4"/>
    <mergeCell ref="C8:D8"/>
    <mergeCell ref="C9:D9"/>
    <mergeCell ref="C5:D5"/>
    <mergeCell ref="C10:D10"/>
    <mergeCell ref="C13:D13"/>
    <mergeCell ref="C22:D22"/>
    <mergeCell ref="C7:D7"/>
    <mergeCell ref="C25:D25"/>
    <mergeCell ref="C26:D26"/>
    <mergeCell ref="C16:D16"/>
    <mergeCell ref="C12:D12"/>
    <mergeCell ref="C6:D6"/>
    <mergeCell ref="C23:D23"/>
    <mergeCell ref="C28:D28"/>
    <mergeCell ref="C24:D24"/>
    <mergeCell ref="C14:D14"/>
    <mergeCell ref="C78:D78"/>
    <mergeCell ref="C81:D81"/>
    <mergeCell ref="C83:D83"/>
    <mergeCell ref="C87:D87"/>
    <mergeCell ref="C79:D79"/>
    <mergeCell ref="C84:D84"/>
    <mergeCell ref="C27:D27"/>
    <mergeCell ref="C50:D50"/>
    <mergeCell ref="C207:D207"/>
    <mergeCell ref="C205:D205"/>
    <mergeCell ref="C206:D206"/>
    <mergeCell ref="C149:D149"/>
    <mergeCell ref="C150:D150"/>
    <mergeCell ref="C151:D151"/>
    <mergeCell ref="C152:D152"/>
    <mergeCell ref="C153:D153"/>
    <mergeCell ref="C154:D154"/>
    <mergeCell ref="C155:D155"/>
    <mergeCell ref="C168:D168"/>
    <mergeCell ref="C166:D166"/>
    <mergeCell ref="C161:D161"/>
    <mergeCell ref="C204:D204"/>
    <mergeCell ref="C186:D186"/>
    <mergeCell ref="C175:D175"/>
    <mergeCell ref="C193:D193"/>
    <mergeCell ref="C198:D198"/>
    <mergeCell ref="C199:D199"/>
    <mergeCell ref="C200:D200"/>
    <mergeCell ref="C160:D160"/>
    <mergeCell ref="C202:D202"/>
    <mergeCell ref="C201:D201"/>
    <mergeCell ref="C195:D195"/>
    <mergeCell ref="C203:D203"/>
    <mergeCell ref="C196:D196"/>
    <mergeCell ref="C191:D191"/>
    <mergeCell ref="C179:D179"/>
    <mergeCell ref="C180:D180"/>
    <mergeCell ref="C181:D181"/>
    <mergeCell ref="C182:D182"/>
    <mergeCell ref="C183:D183"/>
    <mergeCell ref="C184:D184"/>
    <mergeCell ref="C185:D185"/>
    <mergeCell ref="C197:D197"/>
    <mergeCell ref="C187:D187"/>
    <mergeCell ref="C177:D177"/>
    <mergeCell ref="C178:D178"/>
    <mergeCell ref="C176:D176"/>
  </mergeCells>
  <phoneticPr fontId="21" type="noConversion"/>
  <pageMargins left="0.70866141732283472" right="0.70866141732283472" top="0.74803149606299213" bottom="0.28999999999999998" header="0.31496062992125984" footer="0.31496062992125984"/>
  <pageSetup paperSize="9" scale="50" orientation="portrait" r:id="rId1"/>
  <rowBreaks count="1" manualBreakCount="1">
    <brk id="159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3"/>
  <sheetViews>
    <sheetView workbookViewId="0">
      <selection activeCell="B5" sqref="B5"/>
    </sheetView>
  </sheetViews>
  <sheetFormatPr defaultRowHeight="15" x14ac:dyDescent="0.25"/>
  <cols>
    <col min="1" max="1" width="26.42578125" customWidth="1"/>
    <col min="2" max="2" width="70.85546875" customWidth="1"/>
    <col min="3" max="3" width="12.140625" customWidth="1"/>
  </cols>
  <sheetData>
    <row r="1" spans="1:3" x14ac:dyDescent="0.25">
      <c r="B1" s="124" t="s">
        <v>129</v>
      </c>
      <c r="C1" s="124"/>
    </row>
    <row r="2" spans="1:3" x14ac:dyDescent="0.25">
      <c r="B2" s="124" t="s">
        <v>132</v>
      </c>
      <c r="C2" s="124"/>
    </row>
    <row r="3" spans="1:3" x14ac:dyDescent="0.25">
      <c r="B3" s="124" t="s">
        <v>131</v>
      </c>
      <c r="C3" s="124"/>
    </row>
    <row r="4" spans="1:3" ht="33.75" customHeight="1" thickBot="1" x14ac:dyDescent="0.3">
      <c r="A4" s="125" t="s">
        <v>130</v>
      </c>
      <c r="B4" s="125"/>
      <c r="C4" s="125"/>
    </row>
    <row r="5" spans="1:3" ht="26.25" thickBot="1" x14ac:dyDescent="0.3">
      <c r="A5" s="1" t="s">
        <v>26</v>
      </c>
      <c r="B5" s="2" t="s">
        <v>27</v>
      </c>
      <c r="C5" s="3" t="s">
        <v>28</v>
      </c>
    </row>
    <row r="6" spans="1:3" ht="16.5" customHeight="1" thickBot="1" x14ac:dyDescent="0.3">
      <c r="A6" s="24" t="s">
        <v>29</v>
      </c>
      <c r="B6" s="4" t="s">
        <v>30</v>
      </c>
      <c r="C6" s="27">
        <f>C7+C16+C19+C27+C40+C69+C75</f>
        <v>745.3</v>
      </c>
    </row>
    <row r="7" spans="1:3" ht="16.5" customHeight="1" thickBot="1" x14ac:dyDescent="0.3">
      <c r="A7" s="24" t="s">
        <v>31</v>
      </c>
      <c r="B7" s="4" t="s">
        <v>32</v>
      </c>
      <c r="C7" s="27">
        <f>C8</f>
        <v>134.39999999999998</v>
      </c>
    </row>
    <row r="8" spans="1:3" ht="16.5" customHeight="1" thickBot="1" x14ac:dyDescent="0.3">
      <c r="A8" s="25" t="s">
        <v>33</v>
      </c>
      <c r="B8" s="20" t="s">
        <v>34</v>
      </c>
      <c r="C8" s="28">
        <f>C9</f>
        <v>134.39999999999998</v>
      </c>
    </row>
    <row r="9" spans="1:3" ht="27.75" customHeight="1" thickBot="1" x14ac:dyDescent="0.3">
      <c r="A9" s="25" t="s">
        <v>127</v>
      </c>
      <c r="B9" s="20" t="s">
        <v>35</v>
      </c>
      <c r="C9" s="29">
        <f>C10+C15</f>
        <v>134.39999999999998</v>
      </c>
    </row>
    <row r="10" spans="1:3" ht="66.75" customHeight="1" thickBot="1" x14ac:dyDescent="0.3">
      <c r="A10" s="126" t="s">
        <v>128</v>
      </c>
      <c r="B10" s="129" t="s">
        <v>37</v>
      </c>
      <c r="C10" s="30">
        <v>133.69999999999999</v>
      </c>
    </row>
    <row r="11" spans="1:3" hidden="1" x14ac:dyDescent="0.25">
      <c r="A11" s="127"/>
      <c r="B11" s="130"/>
      <c r="C11" s="31"/>
    </row>
    <row r="12" spans="1:3" ht="15.75" hidden="1" thickBot="1" x14ac:dyDescent="0.3">
      <c r="A12" s="128"/>
      <c r="B12" s="130"/>
      <c r="C12" s="32">
        <v>134.4</v>
      </c>
    </row>
    <row r="13" spans="1:3" ht="409.5" hidden="1" customHeight="1" x14ac:dyDescent="0.25">
      <c r="A13" s="120" t="s">
        <v>36</v>
      </c>
      <c r="B13" s="122" t="s">
        <v>37</v>
      </c>
      <c r="C13" s="33"/>
    </row>
    <row r="14" spans="1:3" ht="15.75" hidden="1" thickBot="1" x14ac:dyDescent="0.3">
      <c r="A14" s="121"/>
      <c r="B14" s="123"/>
      <c r="C14" s="34">
        <v>133.69999999999999</v>
      </c>
    </row>
    <row r="15" spans="1:3" ht="66.75" customHeight="1" thickBot="1" x14ac:dyDescent="0.3">
      <c r="A15" s="39" t="s">
        <v>38</v>
      </c>
      <c r="B15" s="19" t="s">
        <v>39</v>
      </c>
      <c r="C15" s="34">
        <v>0.7</v>
      </c>
    </row>
    <row r="16" spans="1:3" ht="15.75" customHeight="1" thickBot="1" x14ac:dyDescent="0.3">
      <c r="A16" s="24" t="s">
        <v>40</v>
      </c>
      <c r="B16" s="4" t="s">
        <v>41</v>
      </c>
      <c r="C16" s="27">
        <f>C17</f>
        <v>17.2</v>
      </c>
    </row>
    <row r="17" spans="1:3" ht="15.75" customHeight="1" thickBot="1" x14ac:dyDescent="0.3">
      <c r="A17" s="24" t="s">
        <v>42</v>
      </c>
      <c r="B17" s="4" t="s">
        <v>43</v>
      </c>
      <c r="C17" s="27">
        <f>C18</f>
        <v>17.2</v>
      </c>
    </row>
    <row r="18" spans="1:3" ht="17.25" customHeight="1" thickBot="1" x14ac:dyDescent="0.3">
      <c r="A18" s="38" t="s">
        <v>44</v>
      </c>
      <c r="B18" s="8" t="s">
        <v>43</v>
      </c>
      <c r="C18" s="34">
        <v>17.2</v>
      </c>
    </row>
    <row r="19" spans="1:3" ht="16.5" customHeight="1" thickBot="1" x14ac:dyDescent="0.3">
      <c r="A19" s="24" t="s">
        <v>45</v>
      </c>
      <c r="B19" s="4" t="s">
        <v>46</v>
      </c>
      <c r="C19" s="27">
        <f>C20+C22</f>
        <v>326.39999999999998</v>
      </c>
    </row>
    <row r="20" spans="1:3" ht="17.25" customHeight="1" thickBot="1" x14ac:dyDescent="0.3">
      <c r="A20" s="24" t="s">
        <v>47</v>
      </c>
      <c r="B20" s="5" t="s">
        <v>48</v>
      </c>
      <c r="C20" s="27">
        <f>C21</f>
        <v>135.4</v>
      </c>
    </row>
    <row r="21" spans="1:3" ht="27" customHeight="1" thickBot="1" x14ac:dyDescent="0.3">
      <c r="A21" s="38" t="s">
        <v>49</v>
      </c>
      <c r="B21" s="9" t="s">
        <v>50</v>
      </c>
      <c r="C21" s="34">
        <v>135.4</v>
      </c>
    </row>
    <row r="22" spans="1:3" ht="15" customHeight="1" thickBot="1" x14ac:dyDescent="0.3">
      <c r="A22" s="24" t="s">
        <v>51</v>
      </c>
      <c r="B22" s="5" t="s">
        <v>52</v>
      </c>
      <c r="C22" s="28">
        <f>C23</f>
        <v>191</v>
      </c>
    </row>
    <row r="23" spans="1:3" ht="27.75" customHeight="1" thickBot="1" x14ac:dyDescent="0.3">
      <c r="A23" s="139" t="s">
        <v>53</v>
      </c>
      <c r="B23" s="157" t="s">
        <v>54</v>
      </c>
      <c r="C23" s="29">
        <f>C25</f>
        <v>191</v>
      </c>
    </row>
    <row r="24" spans="1:3" ht="15.75" hidden="1" thickBot="1" x14ac:dyDescent="0.3">
      <c r="A24" s="141"/>
      <c r="B24" s="158"/>
      <c r="C24" s="35">
        <v>191</v>
      </c>
    </row>
    <row r="25" spans="1:3" ht="39" customHeight="1" thickBot="1" x14ac:dyDescent="0.3">
      <c r="A25" s="134" t="s">
        <v>55</v>
      </c>
      <c r="B25" s="137" t="s">
        <v>56</v>
      </c>
      <c r="C25" s="30">
        <v>191</v>
      </c>
    </row>
    <row r="26" spans="1:3" ht="15.75" hidden="1" thickBot="1" x14ac:dyDescent="0.3">
      <c r="A26" s="136"/>
      <c r="B26" s="138"/>
      <c r="C26" s="34">
        <v>191</v>
      </c>
    </row>
    <row r="27" spans="1:3" ht="15.75" thickBot="1" x14ac:dyDescent="0.3">
      <c r="A27" s="26" t="s">
        <v>57</v>
      </c>
      <c r="B27" s="15" t="s">
        <v>58</v>
      </c>
      <c r="C27" s="36">
        <f>C28</f>
        <v>8</v>
      </c>
    </row>
    <row r="28" spans="1:3" ht="27.75" customHeight="1" thickBot="1" x14ac:dyDescent="0.3">
      <c r="A28" s="139" t="s">
        <v>59</v>
      </c>
      <c r="B28" s="142" t="s">
        <v>60</v>
      </c>
      <c r="C28" s="29">
        <f>C32</f>
        <v>8</v>
      </c>
    </row>
    <row r="29" spans="1:3" hidden="1" x14ac:dyDescent="0.25">
      <c r="A29" s="140"/>
      <c r="B29" s="143"/>
      <c r="C29" s="28"/>
    </row>
    <row r="30" spans="1:3" hidden="1" x14ac:dyDescent="0.25">
      <c r="A30" s="140"/>
      <c r="B30" s="143"/>
      <c r="C30" s="28"/>
    </row>
    <row r="31" spans="1:3" ht="15.75" hidden="1" thickBot="1" x14ac:dyDescent="0.3">
      <c r="A31" s="141"/>
      <c r="B31" s="144"/>
      <c r="C31" s="27">
        <v>8</v>
      </c>
    </row>
    <row r="32" spans="1:3" ht="40.5" customHeight="1" x14ac:dyDescent="0.25">
      <c r="A32" s="134" t="s">
        <v>61</v>
      </c>
      <c r="B32" s="154" t="s">
        <v>62</v>
      </c>
      <c r="C32" s="145">
        <v>8</v>
      </c>
    </row>
    <row r="33" spans="1:3" x14ac:dyDescent="0.25">
      <c r="A33" s="135"/>
      <c r="B33" s="155"/>
      <c r="C33" s="146"/>
    </row>
    <row r="34" spans="1:3" ht="12" customHeight="1" thickBot="1" x14ac:dyDescent="0.3">
      <c r="A34" s="135"/>
      <c r="B34" s="155"/>
      <c r="C34" s="146"/>
    </row>
    <row r="35" spans="1:3" ht="15.75" hidden="1" thickBot="1" x14ac:dyDescent="0.3">
      <c r="A35" s="135"/>
      <c r="B35" s="155"/>
      <c r="C35" s="146"/>
    </row>
    <row r="36" spans="1:3" ht="15.75" hidden="1" thickBot="1" x14ac:dyDescent="0.3">
      <c r="A36" s="135"/>
      <c r="B36" s="155"/>
      <c r="C36" s="146"/>
    </row>
    <row r="37" spans="1:3" ht="12" hidden="1" customHeight="1" thickBot="1" x14ac:dyDescent="0.3">
      <c r="A37" s="135"/>
      <c r="B37" s="155"/>
      <c r="C37" s="146"/>
    </row>
    <row r="38" spans="1:3" ht="3" hidden="1" customHeight="1" thickBot="1" x14ac:dyDescent="0.3">
      <c r="A38" s="135"/>
      <c r="B38" s="155"/>
      <c r="C38" s="147"/>
    </row>
    <row r="39" spans="1:3" ht="15.75" hidden="1" thickBot="1" x14ac:dyDescent="0.3">
      <c r="A39" s="136"/>
      <c r="B39" s="156"/>
      <c r="C39" s="34">
        <v>8</v>
      </c>
    </row>
    <row r="40" spans="1:3" ht="28.5" customHeight="1" thickBot="1" x14ac:dyDescent="0.3">
      <c r="A40" s="139" t="s">
        <v>63</v>
      </c>
      <c r="B40" s="142" t="s">
        <v>64</v>
      </c>
      <c r="C40" s="29">
        <f>C43</f>
        <v>199</v>
      </c>
    </row>
    <row r="41" spans="1:3" hidden="1" x14ac:dyDescent="0.25">
      <c r="A41" s="140"/>
      <c r="B41" s="143"/>
      <c r="C41" s="28"/>
    </row>
    <row r="42" spans="1:3" ht="15.75" hidden="1" thickBot="1" x14ac:dyDescent="0.3">
      <c r="A42" s="141"/>
      <c r="B42" s="144"/>
      <c r="C42" s="27">
        <v>199</v>
      </c>
    </row>
    <row r="43" spans="1:3" ht="54" customHeight="1" thickBot="1" x14ac:dyDescent="0.3">
      <c r="A43" s="139" t="s">
        <v>65</v>
      </c>
      <c r="B43" s="142" t="s">
        <v>66</v>
      </c>
      <c r="C43" s="131">
        <f>C49+C57</f>
        <v>199</v>
      </c>
    </row>
    <row r="44" spans="1:3" ht="15" hidden="1" customHeight="1" x14ac:dyDescent="0.25">
      <c r="A44" s="140"/>
      <c r="B44" s="143"/>
      <c r="C44" s="132"/>
    </row>
    <row r="45" spans="1:3" ht="15" hidden="1" customHeight="1" x14ac:dyDescent="0.25">
      <c r="A45" s="140"/>
      <c r="B45" s="143"/>
      <c r="C45" s="132"/>
    </row>
    <row r="46" spans="1:3" ht="15" hidden="1" customHeight="1" x14ac:dyDescent="0.25">
      <c r="A46" s="140"/>
      <c r="B46" s="143"/>
      <c r="C46" s="132"/>
    </row>
    <row r="47" spans="1:3" ht="15" hidden="1" customHeight="1" x14ac:dyDescent="0.25">
      <c r="A47" s="140"/>
      <c r="B47" s="143"/>
      <c r="C47" s="132"/>
    </row>
    <row r="48" spans="1:3" ht="12" hidden="1" customHeight="1" thickBot="1" x14ac:dyDescent="0.3">
      <c r="A48" s="141"/>
      <c r="B48" s="144"/>
      <c r="C48" s="133"/>
    </row>
    <row r="49" spans="1:3" ht="38.25" customHeight="1" thickBot="1" x14ac:dyDescent="0.3">
      <c r="A49" s="139" t="s">
        <v>67</v>
      </c>
      <c r="B49" s="148" t="s">
        <v>68</v>
      </c>
      <c r="C49" s="29">
        <f>C53</f>
        <v>29</v>
      </c>
    </row>
    <row r="50" spans="1:3" hidden="1" x14ac:dyDescent="0.25">
      <c r="A50" s="140"/>
      <c r="B50" s="149"/>
      <c r="C50" s="28"/>
    </row>
    <row r="51" spans="1:3" hidden="1" x14ac:dyDescent="0.25">
      <c r="A51" s="140"/>
      <c r="B51" s="149"/>
      <c r="C51" s="28"/>
    </row>
    <row r="52" spans="1:3" ht="15.75" hidden="1" thickBot="1" x14ac:dyDescent="0.3">
      <c r="A52" s="141"/>
      <c r="B52" s="150"/>
      <c r="C52" s="27">
        <v>29</v>
      </c>
    </row>
    <row r="53" spans="1:3" ht="51.75" customHeight="1" thickBot="1" x14ac:dyDescent="0.3">
      <c r="A53" s="134" t="s">
        <v>69</v>
      </c>
      <c r="B53" s="163" t="s">
        <v>70</v>
      </c>
      <c r="C53" s="30">
        <v>29</v>
      </c>
    </row>
    <row r="54" spans="1:3" hidden="1" x14ac:dyDescent="0.25">
      <c r="A54" s="135"/>
      <c r="B54" s="164"/>
      <c r="C54" s="33"/>
    </row>
    <row r="55" spans="1:3" hidden="1" x14ac:dyDescent="0.25">
      <c r="A55" s="135"/>
      <c r="B55" s="164"/>
      <c r="C55" s="33"/>
    </row>
    <row r="56" spans="1:3" ht="15.75" hidden="1" thickBot="1" x14ac:dyDescent="0.3">
      <c r="A56" s="136"/>
      <c r="B56" s="138"/>
      <c r="C56" s="34">
        <v>29</v>
      </c>
    </row>
    <row r="57" spans="1:3" ht="54.75" customHeight="1" thickBot="1" x14ac:dyDescent="0.3">
      <c r="A57" s="139" t="s">
        <v>71</v>
      </c>
      <c r="B57" s="151" t="s">
        <v>72</v>
      </c>
      <c r="C57" s="29">
        <f>C64</f>
        <v>170</v>
      </c>
    </row>
    <row r="58" spans="1:3" hidden="1" x14ac:dyDescent="0.25">
      <c r="A58" s="140"/>
      <c r="B58" s="152"/>
      <c r="C58" s="28"/>
    </row>
    <row r="59" spans="1:3" hidden="1" x14ac:dyDescent="0.25">
      <c r="A59" s="140"/>
      <c r="B59" s="152"/>
      <c r="C59" s="28"/>
    </row>
    <row r="60" spans="1:3" hidden="1" x14ac:dyDescent="0.25">
      <c r="A60" s="140"/>
      <c r="B60" s="152"/>
      <c r="C60" s="28"/>
    </row>
    <row r="61" spans="1:3" hidden="1" x14ac:dyDescent="0.25">
      <c r="A61" s="140"/>
      <c r="B61" s="152"/>
      <c r="C61" s="28"/>
    </row>
    <row r="62" spans="1:3" hidden="1" x14ac:dyDescent="0.25">
      <c r="A62" s="140"/>
      <c r="B62" s="152"/>
      <c r="C62" s="28"/>
    </row>
    <row r="63" spans="1:3" ht="15.75" hidden="1" thickBot="1" x14ac:dyDescent="0.3">
      <c r="A63" s="141"/>
      <c r="B63" s="153"/>
      <c r="C63" s="27">
        <v>170</v>
      </c>
    </row>
    <row r="64" spans="1:3" ht="43.5" customHeight="1" thickBot="1" x14ac:dyDescent="0.3">
      <c r="A64" s="134" t="s">
        <v>73</v>
      </c>
      <c r="B64" s="173" t="s">
        <v>74</v>
      </c>
      <c r="C64" s="30">
        <v>170</v>
      </c>
    </row>
    <row r="65" spans="1:3" hidden="1" x14ac:dyDescent="0.25">
      <c r="A65" s="135"/>
      <c r="B65" s="174"/>
      <c r="C65" s="33"/>
    </row>
    <row r="66" spans="1:3" hidden="1" x14ac:dyDescent="0.25">
      <c r="A66" s="135"/>
      <c r="B66" s="174"/>
      <c r="C66" s="33"/>
    </row>
    <row r="67" spans="1:3" hidden="1" x14ac:dyDescent="0.25">
      <c r="A67" s="135"/>
      <c r="B67" s="174"/>
      <c r="C67" s="33"/>
    </row>
    <row r="68" spans="1:3" ht="15.75" hidden="1" thickBot="1" x14ac:dyDescent="0.3">
      <c r="A68" s="136"/>
      <c r="B68" s="175"/>
      <c r="C68" s="34">
        <v>170</v>
      </c>
    </row>
    <row r="69" spans="1:3" ht="27.75" customHeight="1" thickBot="1" x14ac:dyDescent="0.3">
      <c r="A69" s="26" t="s">
        <v>75</v>
      </c>
      <c r="B69" s="21" t="s">
        <v>76</v>
      </c>
      <c r="C69" s="27">
        <f>C70</f>
        <v>60</v>
      </c>
    </row>
    <row r="70" spans="1:3" ht="20.25" customHeight="1" thickBot="1" x14ac:dyDescent="0.3">
      <c r="A70" s="139" t="s">
        <v>77</v>
      </c>
      <c r="B70" s="171" t="s">
        <v>78</v>
      </c>
      <c r="C70" s="167">
        <f>C72</f>
        <v>60</v>
      </c>
    </row>
    <row r="71" spans="1:3" ht="15.75" hidden="1" thickBot="1" x14ac:dyDescent="0.3">
      <c r="A71" s="141"/>
      <c r="B71" s="172"/>
      <c r="C71" s="168"/>
    </row>
    <row r="72" spans="1:3" ht="15.75" customHeight="1" thickBot="1" x14ac:dyDescent="0.3">
      <c r="A72" s="169" t="s">
        <v>79</v>
      </c>
      <c r="B72" s="176" t="s">
        <v>80</v>
      </c>
      <c r="C72" s="178">
        <f>C74</f>
        <v>60</v>
      </c>
    </row>
    <row r="73" spans="1:3" ht="15.75" hidden="1" thickBot="1" x14ac:dyDescent="0.3">
      <c r="A73" s="170"/>
      <c r="B73" s="177"/>
      <c r="C73" s="179"/>
    </row>
    <row r="74" spans="1:3" ht="26.25" thickBot="1" x14ac:dyDescent="0.3">
      <c r="A74" s="39" t="s">
        <v>81</v>
      </c>
      <c r="B74" s="22" t="s">
        <v>82</v>
      </c>
      <c r="C74" s="30">
        <v>60</v>
      </c>
    </row>
    <row r="75" spans="1:3" ht="16.5" customHeight="1" thickBot="1" x14ac:dyDescent="0.3">
      <c r="A75" s="24" t="s">
        <v>83</v>
      </c>
      <c r="B75" s="4" t="s">
        <v>84</v>
      </c>
      <c r="C75" s="27">
        <f>C76</f>
        <v>0.3</v>
      </c>
    </row>
    <row r="76" spans="1:3" ht="41.25" customHeight="1" thickBot="1" x14ac:dyDescent="0.3">
      <c r="A76" s="24" t="s">
        <v>85</v>
      </c>
      <c r="B76" s="4" t="s">
        <v>86</v>
      </c>
      <c r="C76" s="27">
        <f>C77</f>
        <v>0.3</v>
      </c>
    </row>
    <row r="77" spans="1:3" ht="30" customHeight="1" thickBot="1" x14ac:dyDescent="0.3">
      <c r="A77" s="38" t="s">
        <v>87</v>
      </c>
      <c r="B77" s="8" t="s">
        <v>88</v>
      </c>
      <c r="C77" s="34">
        <f>C78</f>
        <v>0.3</v>
      </c>
    </row>
    <row r="78" spans="1:3" ht="29.25" customHeight="1" thickBot="1" x14ac:dyDescent="0.3">
      <c r="A78" s="38" t="s">
        <v>89</v>
      </c>
      <c r="B78" s="8" t="s">
        <v>90</v>
      </c>
      <c r="C78" s="34">
        <v>0.3</v>
      </c>
    </row>
    <row r="79" spans="1:3" ht="18" customHeight="1" thickBot="1" x14ac:dyDescent="0.3">
      <c r="A79" s="24" t="s">
        <v>91</v>
      </c>
      <c r="B79" s="4" t="s">
        <v>92</v>
      </c>
      <c r="C79" s="27">
        <f>C80</f>
        <v>1169.579</v>
      </c>
    </row>
    <row r="80" spans="1:3" ht="29.25" customHeight="1" thickBot="1" x14ac:dyDescent="0.3">
      <c r="A80" s="139" t="s">
        <v>93</v>
      </c>
      <c r="B80" s="148" t="s">
        <v>94</v>
      </c>
      <c r="C80" s="28">
        <f>C82+C88+C92+C104</f>
        <v>1169.579</v>
      </c>
    </row>
    <row r="81" spans="1:6" ht="15.75" hidden="1" thickBot="1" x14ac:dyDescent="0.3">
      <c r="A81" s="140"/>
      <c r="B81" s="149"/>
      <c r="C81" s="28">
        <v>1169.579</v>
      </c>
    </row>
    <row r="82" spans="1:6" ht="15.75" customHeight="1" thickBot="1" x14ac:dyDescent="0.3">
      <c r="A82" s="161" t="s">
        <v>95</v>
      </c>
      <c r="B82" s="165" t="s">
        <v>96</v>
      </c>
      <c r="C82" s="36">
        <f>C84+C86</f>
        <v>1029.78</v>
      </c>
    </row>
    <row r="83" spans="1:6" ht="15.75" hidden="1" thickBot="1" x14ac:dyDescent="0.3">
      <c r="A83" s="162"/>
      <c r="B83" s="166"/>
      <c r="C83" s="37">
        <v>1029.78</v>
      </c>
    </row>
    <row r="84" spans="1:6" ht="15" customHeight="1" thickBot="1" x14ac:dyDescent="0.3">
      <c r="A84" s="26" t="s">
        <v>97</v>
      </c>
      <c r="B84" s="20" t="s">
        <v>98</v>
      </c>
      <c r="C84" s="27">
        <f>C85</f>
        <v>69.900000000000006</v>
      </c>
    </row>
    <row r="85" spans="1:6" ht="14.25" customHeight="1" thickBot="1" x14ac:dyDescent="0.3">
      <c r="A85" s="39" t="s">
        <v>99</v>
      </c>
      <c r="B85" s="23" t="s">
        <v>100</v>
      </c>
      <c r="C85" s="34">
        <v>69.900000000000006</v>
      </c>
      <c r="F85" s="18"/>
    </row>
    <row r="86" spans="1:6" ht="15" customHeight="1" thickBot="1" x14ac:dyDescent="0.3">
      <c r="A86" s="24" t="s">
        <v>101</v>
      </c>
      <c r="B86" s="10" t="s">
        <v>102</v>
      </c>
      <c r="C86" s="27">
        <f>C87</f>
        <v>959.88</v>
      </c>
    </row>
    <row r="87" spans="1:6" ht="15" customHeight="1" thickBot="1" x14ac:dyDescent="0.3">
      <c r="A87" s="38" t="s">
        <v>103</v>
      </c>
      <c r="B87" s="11" t="s">
        <v>104</v>
      </c>
      <c r="C87" s="34">
        <v>959.88</v>
      </c>
    </row>
    <row r="88" spans="1:6" ht="28.5" customHeight="1" thickBot="1" x14ac:dyDescent="0.3">
      <c r="A88" s="139" t="s">
        <v>105</v>
      </c>
      <c r="B88" s="159" t="s">
        <v>106</v>
      </c>
      <c r="C88" s="29">
        <f>C90</f>
        <v>63.859000000000002</v>
      </c>
    </row>
    <row r="89" spans="1:6" ht="15.75" hidden="1" thickBot="1" x14ac:dyDescent="0.3">
      <c r="A89" s="141"/>
      <c r="B89" s="160"/>
      <c r="C89" s="27">
        <v>63.859000000000002</v>
      </c>
    </row>
    <row r="90" spans="1:6" ht="15.75" thickBot="1" x14ac:dyDescent="0.3">
      <c r="A90" s="26" t="s">
        <v>107</v>
      </c>
      <c r="B90" s="17" t="s">
        <v>108</v>
      </c>
      <c r="C90" s="27">
        <f>C91</f>
        <v>63.859000000000002</v>
      </c>
    </row>
    <row r="91" spans="1:6" ht="17.25" customHeight="1" thickBot="1" x14ac:dyDescent="0.3">
      <c r="A91" s="38" t="s">
        <v>109</v>
      </c>
      <c r="B91" s="11" t="s">
        <v>110</v>
      </c>
      <c r="C91" s="34">
        <v>63.859000000000002</v>
      </c>
    </row>
    <row r="92" spans="1:6" ht="18.75" customHeight="1" thickBot="1" x14ac:dyDescent="0.3">
      <c r="A92" s="139" t="s">
        <v>111</v>
      </c>
      <c r="B92" s="159" t="s">
        <v>112</v>
      </c>
      <c r="C92" s="29">
        <f>C94+C98</f>
        <v>49.9</v>
      </c>
    </row>
    <row r="93" spans="1:6" ht="15.75" hidden="1" thickBot="1" x14ac:dyDescent="0.3">
      <c r="A93" s="141"/>
      <c r="B93" s="160"/>
      <c r="C93" s="27">
        <v>49.9</v>
      </c>
    </row>
    <row r="94" spans="1:6" ht="28.5" customHeight="1" thickBot="1" x14ac:dyDescent="0.3">
      <c r="A94" s="180" t="s">
        <v>113</v>
      </c>
      <c r="B94" s="159" t="s">
        <v>114</v>
      </c>
      <c r="C94" s="29">
        <f>C96</f>
        <v>47.4</v>
      </c>
    </row>
    <row r="95" spans="1:6" ht="15.75" hidden="1" thickBot="1" x14ac:dyDescent="0.3">
      <c r="A95" s="181"/>
      <c r="B95" s="160"/>
      <c r="C95" s="27">
        <v>47.4</v>
      </c>
    </row>
    <row r="96" spans="1:6" ht="26.25" customHeight="1" thickBot="1" x14ac:dyDescent="0.3">
      <c r="A96" s="134" t="s">
        <v>115</v>
      </c>
      <c r="B96" s="183" t="s">
        <v>116</v>
      </c>
      <c r="C96" s="30">
        <v>47.4</v>
      </c>
    </row>
    <row r="97" spans="1:3" ht="15.75" hidden="1" thickBot="1" x14ac:dyDescent="0.3">
      <c r="A97" s="136"/>
      <c r="B97" s="184"/>
      <c r="C97" s="34">
        <v>47.4</v>
      </c>
    </row>
    <row r="98" spans="1:3" ht="29.25" customHeight="1" thickBot="1" x14ac:dyDescent="0.3">
      <c r="A98" s="180" t="s">
        <v>117</v>
      </c>
      <c r="B98" s="151" t="s">
        <v>118</v>
      </c>
      <c r="C98" s="29">
        <f>C101</f>
        <v>2.5</v>
      </c>
    </row>
    <row r="99" spans="1:3" ht="15.75" hidden="1" thickBot="1" x14ac:dyDescent="0.3">
      <c r="A99" s="182"/>
      <c r="B99" s="152"/>
      <c r="C99" s="33"/>
    </row>
    <row r="100" spans="1:3" ht="15.75" hidden="1" thickBot="1" x14ac:dyDescent="0.3">
      <c r="A100" s="181"/>
      <c r="B100" s="153"/>
      <c r="C100" s="27">
        <v>2.5</v>
      </c>
    </row>
    <row r="101" spans="1:3" ht="27.75" customHeight="1" thickBot="1" x14ac:dyDescent="0.3">
      <c r="A101" s="134" t="s">
        <v>119</v>
      </c>
      <c r="B101" s="173" t="s">
        <v>120</v>
      </c>
      <c r="C101" s="30">
        <v>2.5</v>
      </c>
    </row>
    <row r="102" spans="1:3" hidden="1" x14ac:dyDescent="0.25">
      <c r="A102" s="135"/>
      <c r="B102" s="174"/>
      <c r="C102" s="33"/>
    </row>
    <row r="103" spans="1:3" ht="15.75" hidden="1" thickBot="1" x14ac:dyDescent="0.3">
      <c r="A103" s="136"/>
      <c r="B103" s="175"/>
      <c r="C103" s="34">
        <v>2.5</v>
      </c>
    </row>
    <row r="104" spans="1:3" ht="15.75" thickBot="1" x14ac:dyDescent="0.3">
      <c r="A104" s="26" t="s">
        <v>121</v>
      </c>
      <c r="B104" s="16" t="s">
        <v>19</v>
      </c>
      <c r="C104" s="27">
        <f>C105</f>
        <v>26.04</v>
      </c>
    </row>
    <row r="105" spans="1:3" ht="14.25" customHeight="1" thickBot="1" x14ac:dyDescent="0.3">
      <c r="A105" s="24" t="s">
        <v>122</v>
      </c>
      <c r="B105" s="12" t="s">
        <v>123</v>
      </c>
      <c r="C105" s="27">
        <f>C106</f>
        <v>26.04</v>
      </c>
    </row>
    <row r="106" spans="1:3" ht="15" customHeight="1" thickBot="1" x14ac:dyDescent="0.3">
      <c r="A106" s="38" t="s">
        <v>124</v>
      </c>
      <c r="B106" s="7" t="s">
        <v>125</v>
      </c>
      <c r="C106" s="34">
        <v>26.04</v>
      </c>
    </row>
    <row r="107" spans="1:3" ht="15.75" thickBot="1" x14ac:dyDescent="0.3">
      <c r="A107" s="24" t="s">
        <v>126</v>
      </c>
      <c r="B107" s="5"/>
      <c r="C107" s="27">
        <f>C6+C79</f>
        <v>1914.8789999999999</v>
      </c>
    </row>
    <row r="108" spans="1:3" ht="15.75" x14ac:dyDescent="0.25">
      <c r="A108" s="14"/>
    </row>
    <row r="109" spans="1:3" ht="15.75" x14ac:dyDescent="0.25">
      <c r="A109" s="13"/>
    </row>
    <row r="110" spans="1:3" ht="15.75" x14ac:dyDescent="0.25">
      <c r="A110" s="13"/>
    </row>
    <row r="111" spans="1:3" ht="15.75" x14ac:dyDescent="0.25">
      <c r="A111" s="13"/>
    </row>
    <row r="112" spans="1:3" ht="15.75" x14ac:dyDescent="0.25">
      <c r="A112" s="6"/>
    </row>
    <row r="113" spans="1:1" ht="15.75" x14ac:dyDescent="0.25">
      <c r="A113" s="6"/>
    </row>
  </sheetData>
  <mergeCells count="52">
    <mergeCell ref="A94:A95"/>
    <mergeCell ref="B94:B95"/>
    <mergeCell ref="A101:A103"/>
    <mergeCell ref="B101:B103"/>
    <mergeCell ref="A98:A100"/>
    <mergeCell ref="B98:B100"/>
    <mergeCell ref="A96:A97"/>
    <mergeCell ref="B96:B97"/>
    <mergeCell ref="C70:C71"/>
    <mergeCell ref="A72:A73"/>
    <mergeCell ref="B70:B71"/>
    <mergeCell ref="A64:A68"/>
    <mergeCell ref="B64:B68"/>
    <mergeCell ref="A70:A71"/>
    <mergeCell ref="B72:B73"/>
    <mergeCell ref="C72:C73"/>
    <mergeCell ref="A92:A93"/>
    <mergeCell ref="B92:B93"/>
    <mergeCell ref="A82:A83"/>
    <mergeCell ref="A80:A81"/>
    <mergeCell ref="B53:B56"/>
    <mergeCell ref="B88:B89"/>
    <mergeCell ref="B82:B83"/>
    <mergeCell ref="A88:A89"/>
    <mergeCell ref="B80:B81"/>
    <mergeCell ref="A49:A52"/>
    <mergeCell ref="B49:B52"/>
    <mergeCell ref="A23:A24"/>
    <mergeCell ref="A57:A63"/>
    <mergeCell ref="B57:B63"/>
    <mergeCell ref="B32:B39"/>
    <mergeCell ref="A40:A42"/>
    <mergeCell ref="B40:B42"/>
    <mergeCell ref="A53:A56"/>
    <mergeCell ref="A43:A48"/>
    <mergeCell ref="B23:B24"/>
    <mergeCell ref="A25:A26"/>
    <mergeCell ref="C43:C48"/>
    <mergeCell ref="A32:A39"/>
    <mergeCell ref="B25:B26"/>
    <mergeCell ref="A28:A31"/>
    <mergeCell ref="B28:B31"/>
    <mergeCell ref="B43:B48"/>
    <mergeCell ref="C32:C38"/>
    <mergeCell ref="A13:A14"/>
    <mergeCell ref="B13:B14"/>
    <mergeCell ref="B1:C1"/>
    <mergeCell ref="B2:C2"/>
    <mergeCell ref="B3:C3"/>
    <mergeCell ref="A4:C4"/>
    <mergeCell ref="A10:A12"/>
    <mergeCell ref="B10:B12"/>
  </mergeCells>
  <phoneticPr fontId="21" type="noConversion"/>
  <pageMargins left="0.70866141732283472" right="0.70866141732283472" top="0.74803149606299213" bottom="0.74803149606299213" header="0.31496062992125984" footer="0.31496062992125984"/>
  <pageSetup paperSize="9" scale="7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21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2002-01-01T01:09:06Z</cp:lastPrinted>
  <dcterms:created xsi:type="dcterms:W3CDTF">2006-09-28T05:33:49Z</dcterms:created>
  <dcterms:modified xsi:type="dcterms:W3CDTF">2023-04-25T04:56:38Z</dcterms:modified>
</cp:coreProperties>
</file>